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315" windowWidth="15750" windowHeight="7515" tabRatio="858"/>
  </bookViews>
  <sheets>
    <sheet name="LIETUVA_2018" sheetId="12" r:id="rId1"/>
    <sheet name="Vilniaus apskritis" sheetId="4" r:id="rId2"/>
    <sheet name="Kauno apskritis  " sheetId="3" r:id="rId3"/>
    <sheet name="Klaipėdos apskritis" sheetId="5" r:id="rId4"/>
    <sheet name="Panevėžio apskritis" sheetId="7" r:id="rId5"/>
    <sheet name="Šiaulių apskritis " sheetId="6" r:id="rId6"/>
    <sheet name="Marijampolės apskritis" sheetId="1" r:id="rId7"/>
    <sheet name="Alytaus apskritis" sheetId="8" r:id="rId8"/>
    <sheet name="Taurages apskritis" sheetId="2" r:id="rId9"/>
    <sheet name="Utenos apskritis" sheetId="9" r:id="rId10"/>
    <sheet name="Telšių apskritis" sheetId="10" r:id="rId11"/>
    <sheet name="Lapas1" sheetId="13" r:id="rId12"/>
  </sheets>
  <calcPr calcId="145621" iterateDelta="1E-4"/>
</workbook>
</file>

<file path=xl/calcChain.xml><?xml version="1.0" encoding="utf-8"?>
<calcChain xmlns="http://schemas.openxmlformats.org/spreadsheetml/2006/main">
  <c r="F56" i="4" l="1"/>
  <c r="H102" i="4"/>
  <c r="F102" i="4"/>
  <c r="H56" i="4" l="1"/>
  <c r="H34" i="10" l="1"/>
  <c r="E33" i="2" l="1"/>
  <c r="D56" i="2"/>
  <c r="H56" i="2" s="1"/>
  <c r="H79" i="2"/>
  <c r="H102" i="2"/>
  <c r="E102" i="7" l="1"/>
  <c r="D102" i="7"/>
  <c r="G102" i="7"/>
  <c r="H102" i="7"/>
  <c r="H171" i="8" l="1"/>
  <c r="H148" i="8"/>
  <c r="H56" i="8"/>
  <c r="H4" i="1"/>
  <c r="F22" i="1"/>
  <c r="F12" i="1"/>
  <c r="F13" i="1"/>
  <c r="F14" i="1"/>
  <c r="F15" i="1"/>
  <c r="F16" i="1"/>
  <c r="F17" i="1"/>
  <c r="F18" i="1"/>
  <c r="F19" i="1"/>
  <c r="F20" i="1"/>
  <c r="F21" i="1"/>
  <c r="F11" i="1"/>
  <c r="F10" i="1"/>
  <c r="F5" i="1"/>
  <c r="F6" i="1"/>
  <c r="F7" i="1"/>
  <c r="F8" i="1"/>
  <c r="F9" i="1"/>
  <c r="F4" i="1"/>
  <c r="E4" i="1"/>
  <c r="H125" i="1"/>
  <c r="H126" i="1"/>
  <c r="H127" i="1"/>
  <c r="H128" i="1"/>
  <c r="H129" i="1"/>
  <c r="H130" i="1"/>
  <c r="H131" i="1"/>
  <c r="H132" i="1"/>
  <c r="H133" i="1"/>
  <c r="H134" i="1"/>
  <c r="H135" i="1"/>
  <c r="H124" i="1"/>
  <c r="H123" i="1"/>
  <c r="H118" i="1"/>
  <c r="H119" i="1"/>
  <c r="H120" i="1"/>
  <c r="H121" i="1"/>
  <c r="H122" i="1"/>
  <c r="H117" i="1"/>
  <c r="H103" i="1"/>
  <c r="H104" i="1"/>
  <c r="H105" i="1"/>
  <c r="H106" i="1"/>
  <c r="H107" i="1"/>
  <c r="H108" i="1"/>
  <c r="H109" i="1"/>
  <c r="H110" i="1"/>
  <c r="H111" i="1"/>
  <c r="H112" i="1"/>
  <c r="H113" i="1"/>
  <c r="H102" i="1"/>
  <c r="H101" i="1"/>
  <c r="H96" i="1"/>
  <c r="H97" i="1"/>
  <c r="H98" i="1"/>
  <c r="H99" i="1"/>
  <c r="H100" i="1"/>
  <c r="H95" i="1"/>
  <c r="H81" i="1"/>
  <c r="H82" i="1"/>
  <c r="H83" i="1"/>
  <c r="H84" i="1"/>
  <c r="H85" i="1"/>
  <c r="H86" i="1"/>
  <c r="H87" i="1"/>
  <c r="H88" i="1"/>
  <c r="H89" i="1"/>
  <c r="H90" i="1"/>
  <c r="H91" i="1"/>
  <c r="H80" i="1"/>
  <c r="H79" i="1"/>
  <c r="H74" i="1"/>
  <c r="H75" i="1"/>
  <c r="H76" i="1"/>
  <c r="H77" i="1"/>
  <c r="H78" i="1"/>
  <c r="H73" i="1"/>
  <c r="H58" i="1"/>
  <c r="H59" i="1"/>
  <c r="H60" i="1"/>
  <c r="H61" i="1"/>
  <c r="H62" i="1"/>
  <c r="H63" i="1"/>
  <c r="H64" i="1"/>
  <c r="H65" i="1"/>
  <c r="H66" i="1"/>
  <c r="H67" i="1"/>
  <c r="H68" i="1"/>
  <c r="H57" i="1"/>
  <c r="H56" i="1"/>
  <c r="H51" i="1"/>
  <c r="H52" i="1"/>
  <c r="H53" i="1"/>
  <c r="H54" i="1"/>
  <c r="H55" i="1"/>
  <c r="H50" i="1"/>
  <c r="H36" i="1"/>
  <c r="H37" i="1"/>
  <c r="H38" i="1"/>
  <c r="H39" i="1"/>
  <c r="H40" i="1"/>
  <c r="H41" i="1"/>
  <c r="H42" i="1"/>
  <c r="H43" i="1"/>
  <c r="H44" i="1"/>
  <c r="H45" i="1"/>
  <c r="H46" i="1"/>
  <c r="H35" i="1"/>
  <c r="H34" i="1"/>
  <c r="H29" i="1"/>
  <c r="H30" i="1"/>
  <c r="H31" i="1"/>
  <c r="H32" i="1"/>
  <c r="H33" i="1"/>
  <c r="H28" i="1"/>
  <c r="D4" i="8" l="1"/>
  <c r="M23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5" i="12"/>
  <c r="K6" i="12"/>
  <c r="K7" i="12"/>
  <c r="K8" i="12"/>
  <c r="K9" i="12"/>
  <c r="K10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5" i="12"/>
  <c r="G6" i="12"/>
  <c r="G7" i="12"/>
  <c r="G8" i="12"/>
  <c r="G9" i="12"/>
  <c r="G10" i="12"/>
  <c r="G12" i="12"/>
  <c r="G13" i="12"/>
  <c r="G14" i="12"/>
  <c r="G15" i="12"/>
  <c r="G16" i="12"/>
  <c r="G17" i="12"/>
  <c r="G18" i="12"/>
  <c r="G19" i="12"/>
  <c r="G20" i="12"/>
  <c r="G21" i="12"/>
  <c r="G22" i="12"/>
  <c r="G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5" i="12"/>
  <c r="G12" i="4"/>
  <c r="G13" i="4"/>
  <c r="G14" i="4"/>
  <c r="G15" i="4"/>
  <c r="G16" i="4"/>
  <c r="G17" i="4"/>
  <c r="G18" i="4"/>
  <c r="G19" i="4"/>
  <c r="G20" i="4"/>
  <c r="G21" i="4"/>
  <c r="G22" i="4"/>
  <c r="F12" i="4"/>
  <c r="F13" i="4"/>
  <c r="F14" i="4"/>
  <c r="F15" i="4"/>
  <c r="F16" i="4"/>
  <c r="F17" i="4"/>
  <c r="F18" i="4"/>
  <c r="F19" i="4"/>
  <c r="F20" i="4"/>
  <c r="F21" i="4"/>
  <c r="F22" i="4"/>
  <c r="E12" i="4"/>
  <c r="E13" i="4"/>
  <c r="E14" i="4"/>
  <c r="E15" i="4"/>
  <c r="E16" i="4"/>
  <c r="E17" i="4"/>
  <c r="E18" i="4"/>
  <c r="E19" i="4"/>
  <c r="E20" i="4"/>
  <c r="E21" i="4"/>
  <c r="E22" i="4"/>
  <c r="E11" i="4"/>
  <c r="F11" i="4"/>
  <c r="G11" i="4"/>
  <c r="D12" i="4"/>
  <c r="D13" i="4"/>
  <c r="D14" i="4"/>
  <c r="D15" i="4"/>
  <c r="D16" i="4"/>
  <c r="D17" i="4"/>
  <c r="D18" i="4"/>
  <c r="D19" i="4"/>
  <c r="D20" i="4"/>
  <c r="D21" i="4"/>
  <c r="D22" i="4"/>
  <c r="D11" i="4"/>
  <c r="G5" i="4"/>
  <c r="G6" i="4"/>
  <c r="G7" i="4"/>
  <c r="G8" i="4"/>
  <c r="G9" i="4"/>
  <c r="F5" i="4"/>
  <c r="F6" i="4"/>
  <c r="F7" i="4"/>
  <c r="F8" i="4"/>
  <c r="F9" i="4"/>
  <c r="E9" i="4"/>
  <c r="E5" i="4"/>
  <c r="E6" i="4"/>
  <c r="E7" i="4"/>
  <c r="E8" i="4"/>
  <c r="E4" i="4"/>
  <c r="F4" i="4"/>
  <c r="G4" i="4"/>
  <c r="D5" i="4"/>
  <c r="D6" i="4"/>
  <c r="D7" i="4"/>
  <c r="D8" i="4"/>
  <c r="D9" i="4"/>
  <c r="D4" i="4"/>
  <c r="F18" i="5" l="1"/>
  <c r="G18" i="5"/>
  <c r="D143" i="5" l="1"/>
  <c r="D99" i="5" l="1"/>
  <c r="D55" i="5" l="1"/>
  <c r="E55" i="5" l="1"/>
  <c r="F55" i="5"/>
  <c r="D33" i="5"/>
  <c r="E33" i="5"/>
  <c r="F33" i="5"/>
  <c r="E103" i="10" l="1"/>
  <c r="F103" i="10"/>
  <c r="G103" i="10"/>
  <c r="D103" i="10"/>
  <c r="E80" i="10"/>
  <c r="F80" i="10"/>
  <c r="G80" i="10"/>
  <c r="D80" i="10"/>
  <c r="E57" i="10"/>
  <c r="F57" i="10"/>
  <c r="G57" i="10"/>
  <c r="D57" i="10"/>
  <c r="E34" i="10"/>
  <c r="F34" i="10"/>
  <c r="G34" i="10"/>
  <c r="D34" i="10"/>
  <c r="E148" i="9"/>
  <c r="F148" i="9"/>
  <c r="G148" i="9"/>
  <c r="E125" i="9"/>
  <c r="F125" i="9"/>
  <c r="G125" i="9"/>
  <c r="E102" i="9"/>
  <c r="F102" i="9"/>
  <c r="E79" i="9"/>
  <c r="F79" i="9"/>
  <c r="G79" i="9"/>
  <c r="E56" i="9"/>
  <c r="F56" i="9"/>
  <c r="E33" i="9"/>
  <c r="F33" i="9"/>
  <c r="G33" i="9"/>
  <c r="E102" i="2"/>
  <c r="F102" i="2"/>
  <c r="G102" i="2"/>
  <c r="D102" i="2"/>
  <c r="E79" i="2"/>
  <c r="F79" i="2"/>
  <c r="G79" i="2"/>
  <c r="D79" i="2"/>
  <c r="E56" i="2"/>
  <c r="F56" i="2"/>
  <c r="G56" i="2"/>
  <c r="F33" i="2"/>
  <c r="G33" i="2"/>
  <c r="D33" i="2"/>
  <c r="E171" i="8"/>
  <c r="F171" i="8"/>
  <c r="G171" i="8"/>
  <c r="D171" i="8"/>
  <c r="E148" i="8"/>
  <c r="F148" i="8"/>
  <c r="G148" i="8"/>
  <c r="D148" i="8"/>
  <c r="E125" i="8"/>
  <c r="F125" i="8"/>
  <c r="G125" i="8"/>
  <c r="D125" i="8"/>
  <c r="E102" i="8"/>
  <c r="F102" i="8"/>
  <c r="G102" i="8"/>
  <c r="D102" i="8"/>
  <c r="E79" i="8"/>
  <c r="F79" i="8"/>
  <c r="G79" i="8"/>
  <c r="D79" i="8"/>
  <c r="E56" i="8"/>
  <c r="F56" i="8"/>
  <c r="G56" i="8"/>
  <c r="D56" i="8"/>
  <c r="E33" i="8"/>
  <c r="F33" i="8"/>
  <c r="G33" i="8"/>
  <c r="D33" i="8"/>
  <c r="E4" i="8"/>
  <c r="F4" i="8"/>
  <c r="G4" i="8"/>
  <c r="D5" i="8"/>
  <c r="E5" i="8"/>
  <c r="F5" i="8"/>
  <c r="G5" i="8"/>
  <c r="D6" i="8"/>
  <c r="E6" i="8"/>
  <c r="F6" i="8"/>
  <c r="G6" i="8"/>
  <c r="D7" i="8"/>
  <c r="E7" i="8"/>
  <c r="F7" i="8"/>
  <c r="G7" i="8"/>
  <c r="D8" i="8"/>
  <c r="E8" i="8"/>
  <c r="F8" i="8"/>
  <c r="G8" i="8"/>
  <c r="D9" i="8"/>
  <c r="E9" i="8"/>
  <c r="F9" i="8"/>
  <c r="G9" i="8"/>
  <c r="D11" i="8"/>
  <c r="E11" i="8"/>
  <c r="F11" i="8"/>
  <c r="G11" i="8"/>
  <c r="D12" i="8"/>
  <c r="E12" i="8"/>
  <c r="F12" i="8"/>
  <c r="G12" i="8"/>
  <c r="E13" i="8"/>
  <c r="F13" i="8"/>
  <c r="G13" i="8"/>
  <c r="E14" i="8"/>
  <c r="F14" i="8"/>
  <c r="G14" i="8"/>
  <c r="E15" i="8"/>
  <c r="F15" i="8"/>
  <c r="G15" i="8"/>
  <c r="E16" i="8"/>
  <c r="F16" i="8"/>
  <c r="G16" i="8"/>
  <c r="E17" i="8"/>
  <c r="F17" i="8"/>
  <c r="G17" i="8"/>
  <c r="E18" i="8"/>
  <c r="F18" i="8"/>
  <c r="G18" i="8"/>
  <c r="E19" i="8"/>
  <c r="F19" i="8"/>
  <c r="G19" i="8"/>
  <c r="E20" i="8"/>
  <c r="F20" i="8"/>
  <c r="G20" i="8"/>
  <c r="E21" i="8"/>
  <c r="F21" i="8"/>
  <c r="G21" i="8"/>
  <c r="E22" i="8"/>
  <c r="F22" i="8"/>
  <c r="G22" i="8"/>
  <c r="E123" i="1"/>
  <c r="F123" i="1"/>
  <c r="E101" i="1"/>
  <c r="F101" i="1"/>
  <c r="E79" i="1"/>
  <c r="F79" i="1"/>
  <c r="F34" i="1"/>
  <c r="E56" i="1"/>
  <c r="F56" i="1"/>
  <c r="E34" i="1"/>
  <c r="D34" i="1"/>
  <c r="D4" i="7"/>
  <c r="E4" i="7"/>
  <c r="F4" i="7"/>
  <c r="G4" i="7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65" i="5"/>
  <c r="E165" i="5"/>
  <c r="F165" i="5"/>
  <c r="E143" i="5"/>
  <c r="F143" i="5"/>
  <c r="D121" i="5"/>
  <c r="E121" i="5"/>
  <c r="F121" i="5"/>
  <c r="E99" i="5"/>
  <c r="F99" i="5"/>
  <c r="G99" i="5"/>
  <c r="E77" i="5"/>
  <c r="F77" i="5"/>
  <c r="G77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D19" i="5"/>
  <c r="E19" i="5"/>
  <c r="F19" i="5"/>
  <c r="G19" i="5"/>
  <c r="D20" i="5"/>
  <c r="E20" i="5"/>
  <c r="F20" i="5"/>
  <c r="G20" i="5"/>
  <c r="D21" i="5"/>
  <c r="E21" i="5"/>
  <c r="F21" i="5"/>
  <c r="G21" i="5"/>
  <c r="E121" i="3"/>
  <c r="F121" i="3"/>
  <c r="G121" i="3"/>
  <c r="E99" i="3"/>
  <c r="F99" i="3"/>
  <c r="G99" i="3"/>
  <c r="D99" i="3"/>
  <c r="E77" i="3"/>
  <c r="F77" i="3"/>
  <c r="G77" i="3"/>
  <c r="D77" i="3"/>
  <c r="E55" i="3"/>
  <c r="F55" i="3"/>
  <c r="G55" i="3"/>
  <c r="E193" i="4"/>
  <c r="F193" i="4"/>
  <c r="E170" i="4"/>
  <c r="F170" i="4"/>
  <c r="G170" i="4"/>
  <c r="D148" i="4"/>
  <c r="E148" i="4"/>
  <c r="E125" i="4"/>
  <c r="F125" i="4"/>
  <c r="E102" i="4"/>
  <c r="G102" i="4"/>
  <c r="D79" i="4"/>
  <c r="E79" i="4"/>
  <c r="F79" i="4"/>
  <c r="E56" i="4"/>
  <c r="G56" i="4"/>
  <c r="E33" i="4"/>
  <c r="F33" i="4"/>
  <c r="G33" i="4"/>
  <c r="E10" i="4"/>
  <c r="F10" i="4"/>
  <c r="G10" i="4"/>
  <c r="D10" i="4"/>
  <c r="H4" i="4"/>
  <c r="D5" i="12" s="1"/>
  <c r="H5" i="4"/>
  <c r="D6" i="12" s="1"/>
  <c r="H6" i="4"/>
  <c r="D7" i="12" s="1"/>
  <c r="H7" i="4"/>
  <c r="D8" i="12" s="1"/>
  <c r="H8" i="4"/>
  <c r="D9" i="12" s="1"/>
  <c r="H9" i="4"/>
  <c r="D10" i="12" s="1"/>
  <c r="H11" i="4"/>
  <c r="D12" i="12" s="1"/>
  <c r="H12" i="4"/>
  <c r="D13" i="12" s="1"/>
  <c r="H13" i="4"/>
  <c r="D14" i="12" s="1"/>
  <c r="H14" i="4"/>
  <c r="D15" i="12" s="1"/>
  <c r="H15" i="4"/>
  <c r="D16" i="12" s="1"/>
  <c r="H16" i="4"/>
  <c r="D17" i="12" s="1"/>
  <c r="H17" i="4"/>
  <c r="D18" i="12" s="1"/>
  <c r="H18" i="4"/>
  <c r="D19" i="12" s="1"/>
  <c r="H19" i="4"/>
  <c r="D20" i="12" s="1"/>
  <c r="H20" i="4"/>
  <c r="D21" i="12" s="1"/>
  <c r="H21" i="4"/>
  <c r="D22" i="12" s="1"/>
  <c r="H128" i="8" l="1"/>
  <c r="H103" i="4"/>
  <c r="H105" i="4"/>
  <c r="H86" i="4"/>
  <c r="H60" i="4"/>
  <c r="H45" i="8"/>
  <c r="D10" i="8"/>
  <c r="H166" i="8"/>
  <c r="H167" i="8"/>
  <c r="H168" i="8"/>
  <c r="H169" i="8"/>
  <c r="H170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65" i="8"/>
  <c r="H143" i="8"/>
  <c r="H144" i="8"/>
  <c r="H145" i="8"/>
  <c r="H146" i="8"/>
  <c r="H147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42" i="8"/>
  <c r="H120" i="8"/>
  <c r="H121" i="8"/>
  <c r="H122" i="8"/>
  <c r="H123" i="8"/>
  <c r="H124" i="8"/>
  <c r="H126" i="8"/>
  <c r="H127" i="8"/>
  <c r="H119" i="8"/>
  <c r="H125" i="8" s="1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96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73" i="8"/>
  <c r="H57" i="8"/>
  <c r="H58" i="8"/>
  <c r="H59" i="8"/>
  <c r="H60" i="8"/>
  <c r="H61" i="8"/>
  <c r="H62" i="8"/>
  <c r="H63" i="8"/>
  <c r="H64" i="8"/>
  <c r="H65" i="8"/>
  <c r="H66" i="8"/>
  <c r="H67" i="8"/>
  <c r="H68" i="8"/>
  <c r="H51" i="8"/>
  <c r="H52" i="8"/>
  <c r="H53" i="8"/>
  <c r="H54" i="8"/>
  <c r="H55" i="8"/>
  <c r="H50" i="8"/>
  <c r="H35" i="8"/>
  <c r="H36" i="8"/>
  <c r="H37" i="8"/>
  <c r="H38" i="8"/>
  <c r="H39" i="8"/>
  <c r="H40" i="8"/>
  <c r="H41" i="8"/>
  <c r="H42" i="8"/>
  <c r="H43" i="8"/>
  <c r="H44" i="8"/>
  <c r="H34" i="8"/>
  <c r="H28" i="8"/>
  <c r="H29" i="8"/>
  <c r="H30" i="8"/>
  <c r="H31" i="8"/>
  <c r="H32" i="8"/>
  <c r="H27" i="8"/>
  <c r="H33" i="8"/>
  <c r="D13" i="8" l="1"/>
  <c r="H10" i="8"/>
  <c r="D16" i="8" l="1"/>
  <c r="H131" i="8"/>
  <c r="D14" i="8"/>
  <c r="H129" i="8"/>
  <c r="D15" i="8"/>
  <c r="H130" i="8"/>
  <c r="H6" i="7"/>
  <c r="H4" i="5"/>
  <c r="D18" i="8" l="1"/>
  <c r="H133" i="8"/>
  <c r="D17" i="8"/>
  <c r="H132" i="8"/>
  <c r="D19" i="8" l="1"/>
  <c r="H134" i="8"/>
  <c r="H93" i="3"/>
  <c r="F6" i="10"/>
  <c r="G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5" i="10"/>
  <c r="F5" i="10"/>
  <c r="G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5" i="10"/>
  <c r="H22" i="10" l="1"/>
  <c r="H18" i="10"/>
  <c r="H14" i="10"/>
  <c r="H10" i="10"/>
  <c r="H6" i="10"/>
  <c r="H5" i="10"/>
  <c r="D20" i="8"/>
  <c r="H135" i="8"/>
  <c r="H16" i="10"/>
  <c r="H8" i="10"/>
  <c r="H23" i="10"/>
  <c r="H19" i="10"/>
  <c r="H15" i="10"/>
  <c r="H20" i="10"/>
  <c r="H12" i="10"/>
  <c r="H21" i="10"/>
  <c r="H17" i="10"/>
  <c r="H13" i="10"/>
  <c r="H11" i="10"/>
  <c r="H9" i="10"/>
  <c r="H7" i="10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4" i="9"/>
  <c r="E4" i="9"/>
  <c r="D4" i="9"/>
  <c r="D21" i="8" l="1"/>
  <c r="H136" i="8"/>
  <c r="D56" i="9"/>
  <c r="D22" i="8" l="1"/>
  <c r="H137" i="8"/>
  <c r="G2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4" i="2"/>
  <c r="G10" i="8"/>
  <c r="F10" i="8"/>
  <c r="E10" i="8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4" i="1"/>
  <c r="I5" i="12" l="1"/>
  <c r="F5" i="6"/>
  <c r="G5" i="6"/>
  <c r="F6" i="6"/>
  <c r="G6" i="6"/>
  <c r="F7" i="6"/>
  <c r="G7" i="6"/>
  <c r="F8" i="6"/>
  <c r="G8" i="6"/>
  <c r="F9" i="6"/>
  <c r="G9" i="6"/>
  <c r="F11" i="6"/>
  <c r="G11" i="6"/>
  <c r="F12" i="6"/>
  <c r="G12" i="6"/>
  <c r="F13" i="6"/>
  <c r="G13" i="6"/>
  <c r="F14" i="6"/>
  <c r="G14" i="6"/>
  <c r="F15" i="6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4" i="6"/>
  <c r="E5" i="6"/>
  <c r="E6" i="6"/>
  <c r="E7" i="6"/>
  <c r="E8" i="6"/>
  <c r="E9" i="6"/>
  <c r="E11" i="6"/>
  <c r="E12" i="6"/>
  <c r="E13" i="6"/>
  <c r="E14" i="6"/>
  <c r="E15" i="6"/>
  <c r="E16" i="6"/>
  <c r="E17" i="6"/>
  <c r="E18" i="6"/>
  <c r="E19" i="6"/>
  <c r="E20" i="6"/>
  <c r="E21" i="6"/>
  <c r="E4" i="6"/>
  <c r="F4" i="6"/>
  <c r="D5" i="6"/>
  <c r="D6" i="6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2" i="6"/>
  <c r="D4" i="6"/>
  <c r="H164" i="6"/>
  <c r="H165" i="6"/>
  <c r="H166" i="6"/>
  <c r="H167" i="6"/>
  <c r="H168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63" i="6"/>
  <c r="H156" i="6"/>
  <c r="H157" i="6"/>
  <c r="H141" i="6"/>
  <c r="H142" i="6"/>
  <c r="H143" i="6"/>
  <c r="H144" i="6"/>
  <c r="H145" i="6"/>
  <c r="H147" i="6"/>
  <c r="H148" i="6"/>
  <c r="H149" i="6"/>
  <c r="H150" i="6"/>
  <c r="H151" i="6"/>
  <c r="H152" i="6"/>
  <c r="H153" i="6"/>
  <c r="H154" i="6"/>
  <c r="H155" i="6"/>
  <c r="H140" i="6"/>
  <c r="H118" i="6"/>
  <c r="H119" i="6"/>
  <c r="H120" i="6"/>
  <c r="H121" i="6"/>
  <c r="H122" i="6"/>
  <c r="H124" i="6"/>
  <c r="H125" i="6"/>
  <c r="H126" i="6"/>
  <c r="H127" i="6"/>
  <c r="H128" i="6"/>
  <c r="H129" i="6"/>
  <c r="H130" i="6"/>
  <c r="H131" i="6"/>
  <c r="H132" i="6"/>
  <c r="H133" i="6"/>
  <c r="H134" i="6"/>
  <c r="H117" i="6"/>
  <c r="H95" i="6"/>
  <c r="H96" i="6"/>
  <c r="H97" i="6"/>
  <c r="H98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94" i="6"/>
  <c r="H72" i="6"/>
  <c r="H73" i="6"/>
  <c r="H74" i="6"/>
  <c r="H75" i="6"/>
  <c r="H76" i="6"/>
  <c r="H78" i="6"/>
  <c r="H79" i="6"/>
  <c r="H80" i="6"/>
  <c r="H81" i="6"/>
  <c r="H82" i="6"/>
  <c r="H83" i="6"/>
  <c r="H84" i="6"/>
  <c r="H85" i="6"/>
  <c r="H86" i="6"/>
  <c r="H87" i="6"/>
  <c r="H88" i="6"/>
  <c r="H89" i="6"/>
  <c r="H71" i="6"/>
  <c r="H56" i="6"/>
  <c r="H57" i="6"/>
  <c r="H58" i="6"/>
  <c r="H59" i="6"/>
  <c r="H60" i="6"/>
  <c r="H61" i="6"/>
  <c r="H62" i="6"/>
  <c r="H63" i="6"/>
  <c r="H64" i="6"/>
  <c r="H65" i="6"/>
  <c r="H66" i="6"/>
  <c r="H67" i="6"/>
  <c r="H50" i="6"/>
  <c r="H51" i="6"/>
  <c r="H52" i="6"/>
  <c r="H53" i="6"/>
  <c r="H54" i="6"/>
  <c r="H49" i="6"/>
  <c r="H28" i="6"/>
  <c r="H29" i="6"/>
  <c r="H30" i="6"/>
  <c r="H31" i="6"/>
  <c r="H32" i="6"/>
  <c r="H34" i="6"/>
  <c r="H35" i="6"/>
  <c r="H36" i="6"/>
  <c r="H37" i="6"/>
  <c r="H38" i="6"/>
  <c r="H39" i="6"/>
  <c r="H40" i="6"/>
  <c r="H41" i="6"/>
  <c r="H42" i="6"/>
  <c r="H43" i="6"/>
  <c r="H44" i="6"/>
  <c r="H27" i="6"/>
  <c r="H4" i="6" l="1"/>
  <c r="H5" i="6"/>
  <c r="E146" i="6"/>
  <c r="H158" i="6" s="1"/>
  <c r="E123" i="6" l="1"/>
  <c r="H135" i="6" l="1"/>
  <c r="E22" i="6"/>
  <c r="G33" i="7"/>
  <c r="G56" i="7" l="1"/>
  <c r="G79" i="7" l="1"/>
  <c r="G124" i="7" l="1"/>
  <c r="G147" i="7" l="1"/>
  <c r="F102" i="7" l="1"/>
  <c r="F79" i="7" l="1"/>
  <c r="F56" i="7" l="1"/>
  <c r="F33" i="7" l="1"/>
  <c r="F124" i="7"/>
  <c r="F147" i="7" l="1"/>
  <c r="E33" i="7" l="1"/>
  <c r="E56" i="7" l="1"/>
  <c r="E79" i="7" l="1"/>
  <c r="E124" i="7" l="1"/>
  <c r="E147" i="7" l="1"/>
  <c r="D147" i="7" l="1"/>
  <c r="D124" i="7" l="1"/>
  <c r="D79" i="7" l="1"/>
  <c r="D56" i="7" l="1"/>
  <c r="D33" i="7" l="1"/>
  <c r="F10" i="5" l="1"/>
  <c r="G165" i="5" l="1"/>
  <c r="G143" i="5" l="1"/>
  <c r="G121" i="5" l="1"/>
  <c r="G55" i="5" l="1"/>
  <c r="G33" i="5" l="1"/>
  <c r="G10" i="5" s="1"/>
  <c r="G22" i="5" l="1"/>
  <c r="D77" i="5"/>
  <c r="G5" i="3" l="1"/>
  <c r="G6" i="3"/>
  <c r="G7" i="3"/>
  <c r="G8" i="3"/>
  <c r="G9" i="3"/>
  <c r="G11" i="3"/>
  <c r="G12" i="3"/>
  <c r="G13" i="3"/>
  <c r="G14" i="3"/>
  <c r="G15" i="3"/>
  <c r="G16" i="3"/>
  <c r="G17" i="3"/>
  <c r="G18" i="3"/>
  <c r="G19" i="3"/>
  <c r="G20" i="3"/>
  <c r="G21" i="3"/>
  <c r="G22" i="3"/>
  <c r="F5" i="3"/>
  <c r="F6" i="3"/>
  <c r="F7" i="3"/>
  <c r="F8" i="3"/>
  <c r="F9" i="3"/>
  <c r="F11" i="3"/>
  <c r="F12" i="3"/>
  <c r="F13" i="3"/>
  <c r="F14" i="3"/>
  <c r="F15" i="3"/>
  <c r="F16" i="3"/>
  <c r="F17" i="3"/>
  <c r="F18" i="3"/>
  <c r="F19" i="3"/>
  <c r="F20" i="3"/>
  <c r="F21" i="3"/>
  <c r="E5" i="3"/>
  <c r="E6" i="3"/>
  <c r="E7" i="3"/>
  <c r="E8" i="3"/>
  <c r="E9" i="3"/>
  <c r="E11" i="3"/>
  <c r="E12" i="3"/>
  <c r="E13" i="3"/>
  <c r="E14" i="3"/>
  <c r="E15" i="3"/>
  <c r="E16" i="3"/>
  <c r="E17" i="3"/>
  <c r="E18" i="3"/>
  <c r="E19" i="3"/>
  <c r="E20" i="3"/>
  <c r="E21" i="3"/>
  <c r="E4" i="3"/>
  <c r="F4" i="3"/>
  <c r="G4" i="3"/>
  <c r="D4" i="3"/>
  <c r="D121" i="3"/>
  <c r="G143" i="3" l="1"/>
  <c r="F143" i="3"/>
  <c r="E143" i="3"/>
  <c r="D143" i="3"/>
  <c r="H143" i="3" l="1"/>
  <c r="H77" i="3"/>
  <c r="E22" i="3"/>
  <c r="H49" i="3" l="1"/>
  <c r="D55" i="3"/>
  <c r="H55" i="3" s="1"/>
  <c r="E33" i="3" l="1"/>
  <c r="E10" i="3" s="1"/>
  <c r="F33" i="3"/>
  <c r="F10" i="3" s="1"/>
  <c r="G10" i="3"/>
  <c r="D33" i="3"/>
  <c r="H33" i="3" l="1"/>
  <c r="H27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E5" i="9" l="1"/>
  <c r="E6" i="9"/>
  <c r="E7" i="9"/>
  <c r="E8" i="9"/>
  <c r="E9" i="9"/>
  <c r="E11" i="9"/>
  <c r="E12" i="9"/>
  <c r="E13" i="9"/>
  <c r="E14" i="9"/>
  <c r="E15" i="9"/>
  <c r="E16" i="9"/>
  <c r="E17" i="9"/>
  <c r="E18" i="9"/>
  <c r="E19" i="9"/>
  <c r="E20" i="9"/>
  <c r="E21" i="9"/>
  <c r="D5" i="9"/>
  <c r="D6" i="9"/>
  <c r="D7" i="9"/>
  <c r="D8" i="9"/>
  <c r="D9" i="9"/>
  <c r="D12" i="9"/>
  <c r="D13" i="9"/>
  <c r="D14" i="9"/>
  <c r="D15" i="9"/>
  <c r="D16" i="9"/>
  <c r="D17" i="9"/>
  <c r="D18" i="9"/>
  <c r="D19" i="9"/>
  <c r="D20" i="9"/>
  <c r="D21" i="9"/>
  <c r="D5" i="1"/>
  <c r="H5" i="1" s="1"/>
  <c r="I6" i="12" s="1"/>
  <c r="D6" i="1"/>
  <c r="H6" i="1" s="1"/>
  <c r="I7" i="12" s="1"/>
  <c r="D7" i="1"/>
  <c r="H7" i="1" s="1"/>
  <c r="I8" i="12" s="1"/>
  <c r="D8" i="1"/>
  <c r="H8" i="1" s="1"/>
  <c r="I9" i="12" s="1"/>
  <c r="D9" i="1"/>
  <c r="H9" i="1" s="1"/>
  <c r="I10" i="12" s="1"/>
  <c r="D11" i="1"/>
  <c r="H11" i="1" s="1"/>
  <c r="I12" i="12" s="1"/>
  <c r="D12" i="1"/>
  <c r="H12" i="1" s="1"/>
  <c r="I13" i="12" s="1"/>
  <c r="D13" i="1"/>
  <c r="H13" i="1" s="1"/>
  <c r="I14" i="12" s="1"/>
  <c r="D14" i="1"/>
  <c r="H14" i="1" s="1"/>
  <c r="I15" i="12" s="1"/>
  <c r="D15" i="1"/>
  <c r="H15" i="1" s="1"/>
  <c r="I16" i="12" s="1"/>
  <c r="D16" i="1"/>
  <c r="H16" i="1" s="1"/>
  <c r="I17" i="12" s="1"/>
  <c r="D17" i="1"/>
  <c r="H17" i="1" s="1"/>
  <c r="I18" i="12" s="1"/>
  <c r="D18" i="1"/>
  <c r="H18" i="1" s="1"/>
  <c r="I19" i="12" s="1"/>
  <c r="D19" i="1"/>
  <c r="H19" i="1" s="1"/>
  <c r="I20" i="12" s="1"/>
  <c r="D20" i="1"/>
  <c r="H20" i="1" s="1"/>
  <c r="I21" i="12" s="1"/>
  <c r="D21" i="1"/>
  <c r="H21" i="1" s="1"/>
  <c r="I22" i="12" s="1"/>
  <c r="G169" i="6"/>
  <c r="G146" i="6"/>
  <c r="G123" i="6"/>
  <c r="G100" i="6"/>
  <c r="G77" i="6"/>
  <c r="G55" i="6"/>
  <c r="G33" i="6"/>
  <c r="F169" i="6"/>
  <c r="E10" i="9" l="1"/>
  <c r="G10" i="6"/>
  <c r="E22" i="9"/>
  <c r="F146" i="6"/>
  <c r="H45" i="6" l="1"/>
  <c r="G22" i="6"/>
  <c r="F123" i="6"/>
  <c r="F100" i="6" l="1"/>
  <c r="F77" i="6" l="1"/>
  <c r="F55" i="6" l="1"/>
  <c r="F33" i="6" l="1"/>
  <c r="F10" i="6" s="1"/>
  <c r="E169" i="6" l="1"/>
  <c r="E100" i="6" l="1"/>
  <c r="E77" i="6" l="1"/>
  <c r="E55" i="6" l="1"/>
  <c r="E33" i="6" l="1"/>
  <c r="E10" i="6" s="1"/>
  <c r="D169" i="6" l="1"/>
  <c r="H169" i="6" s="1"/>
  <c r="D146" i="6" l="1"/>
  <c r="H146" i="6" s="1"/>
  <c r="D123" i="6" l="1"/>
  <c r="H123" i="6" s="1"/>
  <c r="D100" i="6" l="1"/>
  <c r="H100" i="6" s="1"/>
  <c r="D77" i="6" l="1"/>
  <c r="H77" i="6" s="1"/>
  <c r="D55" i="6" l="1"/>
  <c r="H55" i="6" s="1"/>
  <c r="D33" i="6" l="1"/>
  <c r="D10" i="6" l="1"/>
  <c r="H33" i="6"/>
  <c r="D10" i="5"/>
  <c r="E10" i="5"/>
  <c r="D22" i="5"/>
  <c r="E22" i="5"/>
  <c r="F22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59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37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15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71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49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27" i="5"/>
  <c r="H5" i="5"/>
  <c r="H6" i="5"/>
  <c r="H9" i="5"/>
  <c r="H11" i="5"/>
  <c r="H12" i="5"/>
  <c r="H13" i="5"/>
  <c r="H14" i="5"/>
  <c r="H15" i="5"/>
  <c r="H16" i="5"/>
  <c r="H17" i="5"/>
  <c r="H18" i="5"/>
  <c r="H19" i="5"/>
  <c r="H20" i="5"/>
  <c r="H21" i="5"/>
  <c r="H67" i="3"/>
  <c r="H155" i="3"/>
  <c r="H138" i="3"/>
  <c r="H139" i="3"/>
  <c r="H140" i="3"/>
  <c r="H141" i="3"/>
  <c r="H142" i="3"/>
  <c r="H144" i="3"/>
  <c r="H145" i="3"/>
  <c r="H146" i="3"/>
  <c r="H147" i="3"/>
  <c r="H148" i="3"/>
  <c r="H149" i="3"/>
  <c r="H150" i="3"/>
  <c r="H151" i="3"/>
  <c r="H152" i="3"/>
  <c r="H153" i="3"/>
  <c r="H154" i="3"/>
  <c r="H137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15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89" i="3"/>
  <c r="H72" i="3"/>
  <c r="H73" i="3"/>
  <c r="H74" i="3"/>
  <c r="H75" i="3"/>
  <c r="H76" i="3"/>
  <c r="H78" i="3"/>
  <c r="H79" i="3"/>
  <c r="H80" i="3"/>
  <c r="H81" i="3"/>
  <c r="H82" i="3"/>
  <c r="H83" i="3"/>
  <c r="H84" i="3"/>
  <c r="H85" i="3"/>
  <c r="H86" i="3"/>
  <c r="H87" i="3"/>
  <c r="H88" i="3"/>
  <c r="H71" i="3"/>
  <c r="H4" i="3" s="1"/>
  <c r="E5" i="12" s="1"/>
  <c r="N5" i="12" s="1"/>
  <c r="H50" i="3"/>
  <c r="H51" i="3"/>
  <c r="H52" i="3"/>
  <c r="H53" i="3"/>
  <c r="H54" i="3"/>
  <c r="H56" i="3"/>
  <c r="H57" i="3"/>
  <c r="H58" i="3"/>
  <c r="H59" i="3"/>
  <c r="H60" i="3"/>
  <c r="H61" i="3"/>
  <c r="H62" i="3"/>
  <c r="H63" i="3"/>
  <c r="H64" i="3"/>
  <c r="H65" i="3"/>
  <c r="H66" i="3"/>
  <c r="H28" i="3"/>
  <c r="H29" i="3"/>
  <c r="H30" i="3"/>
  <c r="H31" i="3"/>
  <c r="H32" i="3"/>
  <c r="H34" i="3"/>
  <c r="H35" i="3"/>
  <c r="H36" i="3"/>
  <c r="H37" i="3"/>
  <c r="H38" i="3"/>
  <c r="H39" i="3"/>
  <c r="H40" i="3"/>
  <c r="H41" i="3"/>
  <c r="H42" i="3"/>
  <c r="H43" i="3"/>
  <c r="H44" i="3"/>
  <c r="H45" i="3"/>
  <c r="H188" i="4"/>
  <c r="H189" i="4"/>
  <c r="H190" i="4"/>
  <c r="H191" i="4"/>
  <c r="H192" i="4"/>
  <c r="H194" i="4"/>
  <c r="H195" i="4"/>
  <c r="H196" i="4"/>
  <c r="H197" i="4"/>
  <c r="H198" i="4"/>
  <c r="H199" i="4"/>
  <c r="H200" i="4"/>
  <c r="H201" i="4"/>
  <c r="H202" i="4"/>
  <c r="H203" i="4"/>
  <c r="H204" i="4"/>
  <c r="H165" i="4"/>
  <c r="H166" i="4"/>
  <c r="H167" i="4"/>
  <c r="H168" i="4"/>
  <c r="H169" i="4"/>
  <c r="H172" i="4"/>
  <c r="H173" i="4"/>
  <c r="H174" i="4"/>
  <c r="H175" i="4"/>
  <c r="H176" i="4"/>
  <c r="H177" i="4"/>
  <c r="H178" i="4"/>
  <c r="H179" i="4"/>
  <c r="H180" i="4"/>
  <c r="H181" i="4"/>
  <c r="H143" i="4"/>
  <c r="H144" i="4"/>
  <c r="H145" i="4"/>
  <c r="H146" i="4"/>
  <c r="H147" i="4"/>
  <c r="H149" i="4"/>
  <c r="H150" i="4"/>
  <c r="H151" i="4"/>
  <c r="H152" i="4"/>
  <c r="H153" i="4"/>
  <c r="H154" i="4"/>
  <c r="H155" i="4"/>
  <c r="H156" i="4"/>
  <c r="H157" i="4"/>
  <c r="H158" i="4"/>
  <c r="H159" i="4"/>
  <c r="H142" i="4"/>
  <c r="H120" i="4"/>
  <c r="H121" i="4"/>
  <c r="H122" i="4"/>
  <c r="H123" i="4"/>
  <c r="H124" i="4"/>
  <c r="H126" i="4"/>
  <c r="H127" i="4"/>
  <c r="H128" i="4"/>
  <c r="H129" i="4"/>
  <c r="H130" i="4"/>
  <c r="H131" i="4"/>
  <c r="H132" i="4"/>
  <c r="H133" i="4"/>
  <c r="H134" i="4"/>
  <c r="H135" i="4"/>
  <c r="H136" i="4"/>
  <c r="H97" i="4"/>
  <c r="H98" i="4"/>
  <c r="H99" i="4"/>
  <c r="H100" i="4"/>
  <c r="H101" i="4"/>
  <c r="H104" i="4"/>
  <c r="H106" i="4"/>
  <c r="H107" i="4"/>
  <c r="H108" i="4"/>
  <c r="H109" i="4"/>
  <c r="H110" i="4"/>
  <c r="H111" i="4"/>
  <c r="H112" i="4"/>
  <c r="H113" i="4"/>
  <c r="H28" i="4"/>
  <c r="H29" i="4"/>
  <c r="H30" i="4"/>
  <c r="H31" i="4"/>
  <c r="H32" i="4"/>
  <c r="H34" i="4"/>
  <c r="H35" i="4"/>
  <c r="H36" i="4"/>
  <c r="H37" i="4"/>
  <c r="H38" i="4"/>
  <c r="H39" i="4"/>
  <c r="H40" i="4"/>
  <c r="H41" i="4"/>
  <c r="H42" i="4"/>
  <c r="H43" i="4"/>
  <c r="H44" i="4"/>
  <c r="H27" i="4"/>
  <c r="H73" i="4"/>
  <c r="H74" i="4"/>
  <c r="H75" i="4"/>
  <c r="H76" i="4"/>
  <c r="H77" i="4"/>
  <c r="H78" i="4"/>
  <c r="H80" i="4"/>
  <c r="H81" i="4"/>
  <c r="H82" i="4"/>
  <c r="H83" i="4"/>
  <c r="H84" i="4"/>
  <c r="H85" i="4"/>
  <c r="H87" i="4"/>
  <c r="H88" i="4"/>
  <c r="H89" i="4"/>
  <c r="H90" i="4"/>
  <c r="H50" i="4"/>
  <c r="H51" i="4"/>
  <c r="H52" i="4"/>
  <c r="H53" i="4"/>
  <c r="H54" i="4"/>
  <c r="H55" i="4"/>
  <c r="H57" i="4"/>
  <c r="H58" i="4"/>
  <c r="H59" i="4"/>
  <c r="H61" i="4"/>
  <c r="H62" i="4"/>
  <c r="H63" i="4"/>
  <c r="H64" i="4"/>
  <c r="H65" i="4"/>
  <c r="H66" i="4"/>
  <c r="H67" i="4"/>
  <c r="H10" i="5" l="1"/>
  <c r="H22" i="5"/>
  <c r="H7" i="5"/>
  <c r="H8" i="5"/>
  <c r="D22" i="3"/>
  <c r="H20" i="3"/>
  <c r="E21" i="12" s="1"/>
  <c r="N21" i="12" s="1"/>
  <c r="H16" i="3"/>
  <c r="E17" i="12" s="1"/>
  <c r="N17" i="12" s="1"/>
  <c r="H19" i="3"/>
  <c r="E20" i="12" s="1"/>
  <c r="N20" i="12" s="1"/>
  <c r="H12" i="3"/>
  <c r="E13" i="12" s="1"/>
  <c r="N13" i="12" s="1"/>
  <c r="H8" i="3"/>
  <c r="E9" i="12" s="1"/>
  <c r="N9" i="12" s="1"/>
  <c r="H15" i="3"/>
  <c r="E16" i="12" s="1"/>
  <c r="N16" i="12" s="1"/>
  <c r="H11" i="3"/>
  <c r="E12" i="12" s="1"/>
  <c r="N12" i="12" s="1"/>
  <c r="H7" i="3"/>
  <c r="E8" i="12" s="1"/>
  <c r="N8" i="12" s="1"/>
  <c r="H18" i="3"/>
  <c r="E19" i="12" s="1"/>
  <c r="N19" i="12" s="1"/>
  <c r="H14" i="3"/>
  <c r="E15" i="12" s="1"/>
  <c r="N15" i="12" s="1"/>
  <c r="H10" i="3"/>
  <c r="E11" i="12" s="1"/>
  <c r="H6" i="3"/>
  <c r="E7" i="12" s="1"/>
  <c r="N7" i="12" s="1"/>
  <c r="H21" i="3"/>
  <c r="E22" i="12" s="1"/>
  <c r="N22" i="12" s="1"/>
  <c r="H17" i="3"/>
  <c r="E18" i="12" s="1"/>
  <c r="N18" i="12" s="1"/>
  <c r="H13" i="3"/>
  <c r="E14" i="12" s="1"/>
  <c r="N14" i="12" s="1"/>
  <c r="H9" i="3"/>
  <c r="E10" i="12" s="1"/>
  <c r="N10" i="12" s="1"/>
  <c r="H5" i="3"/>
  <c r="E6" i="12" s="1"/>
  <c r="N6" i="12" s="1"/>
  <c r="F148" i="4" l="1"/>
  <c r="G193" i="4"/>
  <c r="G148" i="4"/>
  <c r="G125" i="4"/>
  <c r="G79" i="4"/>
  <c r="D56" i="4"/>
  <c r="H148" i="4" l="1"/>
  <c r="H68" i="4"/>
  <c r="H79" i="4"/>
  <c r="G5" i="9"/>
  <c r="G6" i="9"/>
  <c r="G7" i="9"/>
  <c r="G8" i="9"/>
  <c r="G9" i="9"/>
  <c r="G12" i="9"/>
  <c r="G13" i="9"/>
  <c r="G14" i="9"/>
  <c r="G15" i="9"/>
  <c r="G16" i="9"/>
  <c r="G17" i="9"/>
  <c r="G18" i="9"/>
  <c r="G19" i="9"/>
  <c r="G20" i="9"/>
  <c r="G21" i="9"/>
  <c r="H143" i="9"/>
  <c r="H144" i="9"/>
  <c r="H145" i="9"/>
  <c r="H146" i="9"/>
  <c r="H147" i="9"/>
  <c r="H150" i="9"/>
  <c r="H151" i="9"/>
  <c r="H152" i="9"/>
  <c r="H153" i="9"/>
  <c r="H154" i="9"/>
  <c r="H155" i="9"/>
  <c r="H156" i="9"/>
  <c r="H157" i="9"/>
  <c r="H158" i="9"/>
  <c r="H159" i="9"/>
  <c r="H142" i="9"/>
  <c r="H120" i="9"/>
  <c r="H121" i="9"/>
  <c r="H122" i="9"/>
  <c r="H123" i="9"/>
  <c r="H124" i="9"/>
  <c r="H126" i="9"/>
  <c r="H127" i="9"/>
  <c r="H128" i="9"/>
  <c r="H129" i="9"/>
  <c r="H130" i="9"/>
  <c r="H131" i="9"/>
  <c r="H132" i="9"/>
  <c r="H133" i="9"/>
  <c r="H134" i="9"/>
  <c r="H135" i="9"/>
  <c r="H136" i="9"/>
  <c r="H97" i="9"/>
  <c r="H98" i="9"/>
  <c r="H99" i="9"/>
  <c r="H100" i="9"/>
  <c r="H101" i="9"/>
  <c r="H104" i="9"/>
  <c r="H105" i="9"/>
  <c r="H106" i="9"/>
  <c r="H107" i="9"/>
  <c r="H108" i="9"/>
  <c r="H109" i="9"/>
  <c r="H110" i="9"/>
  <c r="H111" i="9"/>
  <c r="H112" i="9"/>
  <c r="H113" i="9"/>
  <c r="H74" i="9"/>
  <c r="H75" i="9"/>
  <c r="H76" i="9"/>
  <c r="H77" i="9"/>
  <c r="H78" i="9"/>
  <c r="H80" i="9"/>
  <c r="H81" i="9"/>
  <c r="H82" i="9"/>
  <c r="H83" i="9"/>
  <c r="H84" i="9"/>
  <c r="H85" i="9"/>
  <c r="H86" i="9"/>
  <c r="H87" i="9"/>
  <c r="H88" i="9"/>
  <c r="H89" i="9"/>
  <c r="H90" i="9"/>
  <c r="H73" i="9"/>
  <c r="H51" i="9"/>
  <c r="H52" i="9"/>
  <c r="H53" i="9"/>
  <c r="H54" i="9"/>
  <c r="H55" i="9"/>
  <c r="H57" i="9"/>
  <c r="H58" i="9"/>
  <c r="H59" i="9"/>
  <c r="H60" i="9"/>
  <c r="H61" i="9"/>
  <c r="H62" i="9"/>
  <c r="H63" i="9"/>
  <c r="H64" i="9"/>
  <c r="H65" i="9"/>
  <c r="H66" i="9"/>
  <c r="H67" i="9"/>
  <c r="H50" i="9"/>
  <c r="H28" i="9"/>
  <c r="H29" i="9"/>
  <c r="H30" i="9"/>
  <c r="H31" i="9"/>
  <c r="H32" i="9"/>
  <c r="H34" i="9"/>
  <c r="H35" i="9"/>
  <c r="H36" i="9"/>
  <c r="H37" i="9"/>
  <c r="H38" i="9"/>
  <c r="H39" i="9"/>
  <c r="H40" i="9"/>
  <c r="H41" i="9"/>
  <c r="H42" i="9"/>
  <c r="H43" i="9"/>
  <c r="H44" i="9"/>
  <c r="H27" i="9"/>
  <c r="D125" i="9"/>
  <c r="D148" i="9"/>
  <c r="H148" i="9" s="1"/>
  <c r="D79" i="9"/>
  <c r="D11" i="9"/>
  <c r="D102" i="9"/>
  <c r="D33" i="9"/>
  <c r="H119" i="9"/>
  <c r="H149" i="9"/>
  <c r="G56" i="9"/>
  <c r="D123" i="1"/>
  <c r="H114" i="9" l="1"/>
  <c r="H56" i="9"/>
  <c r="G4" i="9"/>
  <c r="H4" i="9" s="1"/>
  <c r="H33" i="9"/>
  <c r="G22" i="9"/>
  <c r="H79" i="9"/>
  <c r="H160" i="9"/>
  <c r="H68" i="9"/>
  <c r="H137" i="9"/>
  <c r="H96" i="9"/>
  <c r="H103" i="9"/>
  <c r="H125" i="9"/>
  <c r="G11" i="9"/>
  <c r="G102" i="9"/>
  <c r="G10" i="9" s="1"/>
  <c r="D10" i="9"/>
  <c r="H91" i="9"/>
  <c r="D101" i="1"/>
  <c r="H10" i="9" l="1"/>
  <c r="H102" i="9"/>
  <c r="D22" i="9"/>
  <c r="H45" i="9"/>
  <c r="D79" i="1"/>
  <c r="D56" i="1" l="1"/>
  <c r="D10" i="1" l="1"/>
  <c r="H10" i="1" s="1"/>
  <c r="I11" i="12" s="1"/>
  <c r="D22" i="1" l="1"/>
  <c r="H22" i="1" s="1"/>
  <c r="I23" i="12" s="1"/>
  <c r="H187" i="4"/>
  <c r="H164" i="4"/>
  <c r="H160" i="4"/>
  <c r="H119" i="4"/>
  <c r="D102" i="4"/>
  <c r="H91" i="4"/>
  <c r="D33" i="4"/>
  <c r="H96" i="4" l="1"/>
  <c r="D125" i="4"/>
  <c r="D170" i="4"/>
  <c r="D193" i="4"/>
  <c r="H33" i="4"/>
  <c r="H171" i="4"/>
  <c r="H114" i="4"/>
  <c r="H7" i="8"/>
  <c r="H11" i="8"/>
  <c r="H15" i="8"/>
  <c r="H19" i="8"/>
  <c r="H4" i="8"/>
  <c r="H193" i="4" l="1"/>
  <c r="H205" i="4"/>
  <c r="H170" i="4"/>
  <c r="H182" i="4"/>
  <c r="H125" i="4"/>
  <c r="H137" i="4"/>
  <c r="H10" i="4"/>
  <c r="D11" i="12" s="1"/>
  <c r="H45" i="4"/>
  <c r="H22" i="8"/>
  <c r="H14" i="8"/>
  <c r="H6" i="8"/>
  <c r="H21" i="8"/>
  <c r="H17" i="8"/>
  <c r="H13" i="8"/>
  <c r="H9" i="8"/>
  <c r="H5" i="8"/>
  <c r="H18" i="8"/>
  <c r="H20" i="8"/>
  <c r="H16" i="8"/>
  <c r="H12" i="8"/>
  <c r="H8" i="8"/>
  <c r="H22" i="4" l="1"/>
  <c r="D23" i="12" s="1"/>
  <c r="H4" i="2" l="1"/>
  <c r="H113" i="10" l="1"/>
  <c r="H112" i="10"/>
  <c r="H115" i="10"/>
  <c r="H114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2" i="10" l="1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69" i="10" l="1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46" i="10" l="1"/>
  <c r="H45" i="10"/>
  <c r="H44" i="10"/>
  <c r="H43" i="10"/>
  <c r="H42" i="10"/>
  <c r="H41" i="10"/>
  <c r="H40" i="10"/>
  <c r="H39" i="10"/>
  <c r="H38" i="10"/>
  <c r="H37" i="10"/>
  <c r="H36" i="10"/>
  <c r="H35" i="10"/>
  <c r="H33" i="10"/>
  <c r="H32" i="10"/>
  <c r="H31" i="10"/>
  <c r="H30" i="10"/>
  <c r="H29" i="10"/>
  <c r="H28" i="10"/>
  <c r="H5" i="9" l="1"/>
  <c r="H6" i="9"/>
  <c r="H7" i="9"/>
  <c r="H8" i="9"/>
  <c r="H9" i="9"/>
  <c r="H11" i="9"/>
  <c r="H12" i="9"/>
  <c r="H13" i="9"/>
  <c r="H14" i="9"/>
  <c r="H15" i="9"/>
  <c r="H16" i="9"/>
  <c r="H17" i="9"/>
  <c r="H18" i="9"/>
  <c r="H19" i="9"/>
  <c r="H20" i="9"/>
  <c r="H21" i="9"/>
  <c r="H22" i="9"/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H10" i="7" l="1"/>
  <c r="G11" i="12" s="1"/>
  <c r="H22" i="7"/>
  <c r="H8" i="7"/>
  <c r="H18" i="7"/>
  <c r="H14" i="7"/>
  <c r="H21" i="7"/>
  <c r="H20" i="7"/>
  <c r="H19" i="7"/>
  <c r="H17" i="7"/>
  <c r="H16" i="7"/>
  <c r="H15" i="7"/>
  <c r="H13" i="7"/>
  <c r="H12" i="7"/>
  <c r="H11" i="7"/>
  <c r="H9" i="7"/>
  <c r="H7" i="7"/>
  <c r="H5" i="7"/>
  <c r="H4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36" i="7" l="1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4" i="7" l="1"/>
  <c r="H113" i="7"/>
  <c r="H112" i="7"/>
  <c r="H111" i="7"/>
  <c r="H110" i="7"/>
  <c r="H109" i="7"/>
  <c r="H108" i="7"/>
  <c r="H107" i="7"/>
  <c r="H106" i="7"/>
  <c r="H105" i="7"/>
  <c r="H104" i="7"/>
  <c r="H103" i="7"/>
  <c r="H101" i="7"/>
  <c r="H100" i="7"/>
  <c r="H99" i="7"/>
  <c r="H98" i="7"/>
  <c r="H97" i="7"/>
  <c r="H96" i="7"/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27" i="7" l="1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5" i="2" l="1"/>
  <c r="H6" i="2"/>
  <c r="H10" i="2"/>
  <c r="K11" i="12" s="1"/>
  <c r="N11" i="12" s="1"/>
  <c r="H12" i="2"/>
  <c r="H14" i="2"/>
  <c r="H16" i="2"/>
  <c r="H20" i="2"/>
  <c r="H22" i="2"/>
  <c r="H21" i="2"/>
  <c r="H19" i="2"/>
  <c r="H17" i="2"/>
  <c r="H15" i="2"/>
  <c r="H13" i="2"/>
  <c r="H11" i="2"/>
  <c r="H9" i="2"/>
  <c r="H7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1" i="2"/>
  <c r="H100" i="2"/>
  <c r="H99" i="2"/>
  <c r="H98" i="2"/>
  <c r="H97" i="2"/>
  <c r="H96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68" i="2"/>
  <c r="H67" i="2"/>
  <c r="H66" i="2"/>
  <c r="H65" i="2"/>
  <c r="H64" i="2"/>
  <c r="H63" i="2"/>
  <c r="H62" i="2"/>
  <c r="H61" i="2"/>
  <c r="H60" i="2"/>
  <c r="H59" i="2"/>
  <c r="H58" i="2"/>
  <c r="H57" i="2"/>
  <c r="H55" i="2"/>
  <c r="H54" i="2"/>
  <c r="H53" i="2"/>
  <c r="H52" i="2"/>
  <c r="H51" i="2"/>
  <c r="H50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12" i="6" l="1"/>
  <c r="H22" i="6"/>
  <c r="H7" i="6"/>
  <c r="H14" i="6"/>
  <c r="H8" i="6"/>
  <c r="H13" i="6"/>
  <c r="H6" i="6"/>
  <c r="H21" i="6"/>
  <c r="H20" i="6"/>
  <c r="H19" i="6"/>
  <c r="H18" i="6"/>
  <c r="H17" i="6"/>
  <c r="H16" i="6"/>
  <c r="H15" i="6"/>
  <c r="H11" i="6"/>
  <c r="H9" i="6"/>
  <c r="H18" i="2"/>
  <c r="H8" i="2"/>
  <c r="H10" i="6"/>
  <c r="F22" i="3"/>
  <c r="H111" i="3"/>
  <c r="H22" i="3" s="1"/>
  <c r="E23" i="12" s="1"/>
  <c r="N23" i="12" s="1"/>
</calcChain>
</file>

<file path=xl/sharedStrings.xml><?xml version="1.0" encoding="utf-8"?>
<sst xmlns="http://schemas.openxmlformats.org/spreadsheetml/2006/main" count="3458" uniqueCount="135">
  <si>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</si>
  <si>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</si>
  <si>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</si>
  <si>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</si>
  <si>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</si>
  <si>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</si>
  <si>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</si>
  <si>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</si>
  <si>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</si>
  <si>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Kitos komunalinės biologiškai skaidžios atliekos</t>
  </si>
  <si>
    <t>7.</t>
  </si>
  <si>
    <t>8.</t>
  </si>
  <si>
    <t>Plastikų, įskaitant pakuotes, atliekos</t>
  </si>
  <si>
    <t>9.</t>
  </si>
  <si>
    <t>Kombinuotų pakuočių atliekos</t>
  </si>
  <si>
    <t>10.</t>
  </si>
  <si>
    <t>Metalų, įskaitant pakuotes, atliekos</t>
  </si>
  <si>
    <t>11.</t>
  </si>
  <si>
    <t>Stiklo, įskaitant pakuotes, atliekos</t>
  </si>
  <si>
    <t>12.</t>
  </si>
  <si>
    <t>13.</t>
  </si>
  <si>
    <t>14.</t>
  </si>
  <si>
    <t>15.</t>
  </si>
  <si>
    <t>16.</t>
  </si>
  <si>
    <t>17.</t>
  </si>
  <si>
    <t>Eil. Nr.</t>
  </si>
  <si>
    <t>Atskirtos komunalinių atliekų rūšys</t>
  </si>
  <si>
    <t>procentais, %</t>
  </si>
  <si>
    <t>Biologiškai skaidžios maisto ir virtuvės atliekos</t>
  </si>
  <si>
    <t>Tekstilės atliekos</t>
  </si>
  <si>
    <t>Visos komunalinės biologiškai skaidžios atliekos**</t>
  </si>
  <si>
    <t>PET pakuočių atliekos</t>
  </si>
  <si>
    <t>Inertinės atliekos (keramika, betonas, akmenys ir panašiai)</t>
  </si>
  <si>
    <t>Kitos atsitiktinai į regioninį nepavojingųjų atliekų sąvartyną patekusios, į MBA, MA įrenginį priimtos nepavojingosios atliekos</t>
  </si>
  <si>
    <t>Atsitiktinai į regioninį nepavojingųjų atliekų sąvartyną patekusios, į MBA, MA įrenginį priimtos elektros ir elektroninės įrangos atliekos</t>
  </si>
  <si>
    <t>Atsitiktinai į regioninį nepavojingųjų atliekų sąvartyną patekusios, į MBA, MA įrenginį priimtos baterijų ir akumuliatorių atliekos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</si>
  <si>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</si>
  <si>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</si>
  <si>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</si>
  <si>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</si>
  <si>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</si>
  <si>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NR.</t>
  </si>
  <si>
    <t xml:space="preserve">RUDUO </t>
  </si>
  <si>
    <t>KALVARIJOS SAVIVALDYBĖS</t>
  </si>
  <si>
    <t>MARIJAMPOLĖS SAVIVALDYBĖ</t>
  </si>
  <si>
    <t>RUDUO</t>
  </si>
  <si>
    <t>PAVASARIS</t>
  </si>
  <si>
    <t>VASARA</t>
  </si>
  <si>
    <t>ND</t>
  </si>
  <si>
    <t>ŽIEMA</t>
  </si>
  <si>
    <t>BENDRAS</t>
  </si>
  <si>
    <t>TAURAGĖS RAJONO SAVIVALDYBĖS</t>
  </si>
  <si>
    <t>JURBARKO RAJONO SAVIVALDYBĖS</t>
  </si>
  <si>
    <t>ŠILALĖS RAJONO SAVIVALDYBĖS</t>
  </si>
  <si>
    <t>PAGĖGIŲ SAVIVALDYBĖS</t>
  </si>
  <si>
    <t>TAURAGĖS RATC</t>
  </si>
  <si>
    <t>Kauno miesto savivaldybė</t>
  </si>
  <si>
    <t>Kauno rajono savivaldybė</t>
  </si>
  <si>
    <t>Kaišiadorių rajono savivaldybė</t>
  </si>
  <si>
    <t>Jonavos rajono savivaldybė</t>
  </si>
  <si>
    <t>Raseinių rajono savivaldybė</t>
  </si>
  <si>
    <t>Kėdainių rajono savivaldybė</t>
  </si>
  <si>
    <t>Klaipėdos miesto savivaldybė</t>
  </si>
  <si>
    <t>Klaipėdos rajono savivaldybė</t>
  </si>
  <si>
    <t>Kretingos rajono savivaldybė</t>
  </si>
  <si>
    <t>Neringos miesto savivaldybė</t>
  </si>
  <si>
    <t>Palangos miesto savivaldybė</t>
  </si>
  <si>
    <t>Skuodo rajono savivaldybė</t>
  </si>
  <si>
    <t>Šilutės rajono savivaldybė</t>
  </si>
  <si>
    <t>Akmenės rajono savivaldybė</t>
  </si>
  <si>
    <t>Joniškio rajono savivaldybė</t>
  </si>
  <si>
    <t>Kelmės rajono savivaldybė</t>
  </si>
  <si>
    <t>Pakruojo rajono savivaldybė</t>
  </si>
  <si>
    <t>Radviliškio rajono savivaldybė</t>
  </si>
  <si>
    <t>Šiaulių rajono savivaldybė</t>
  </si>
  <si>
    <t>Šiaulių miesto savivaldybė</t>
  </si>
  <si>
    <t>Panevėžio miesto savivaldybė</t>
  </si>
  <si>
    <t>Panevėžio rajono savivaldybė</t>
  </si>
  <si>
    <t>Pasvalio rajono savivaldybė</t>
  </si>
  <si>
    <t>Rokiškio rajono savivaldybė</t>
  </si>
  <si>
    <t>Kupiškio rajono savivaldybė</t>
  </si>
  <si>
    <t>Biržų rajono savivaldybė</t>
  </si>
  <si>
    <t>Alytaus miesto savivaldybė</t>
  </si>
  <si>
    <t>Alytaus rajono savivaldybė</t>
  </si>
  <si>
    <t>Birštono savivaldybė</t>
  </si>
  <si>
    <t>Druskininkų savivaldybė</t>
  </si>
  <si>
    <t>Lazdijų rajono savivaldybė</t>
  </si>
  <si>
    <t>Prienų rajono savivaldybė</t>
  </si>
  <si>
    <t>Anykščių rajono savivaldybė</t>
  </si>
  <si>
    <t>Molėtų rajono savivaldybė</t>
  </si>
  <si>
    <t>Utenos rajono savivaldybė</t>
  </si>
  <si>
    <t>Ignalinos rajono savivaldybė</t>
  </si>
  <si>
    <t>Zarasų rajono savivaldybė</t>
  </si>
  <si>
    <t>Visagino savivaldybė</t>
  </si>
  <si>
    <t>Mažeikių rajono savivaldybė</t>
  </si>
  <si>
    <t>Plungės rajono savivaldybė</t>
  </si>
  <si>
    <t>Rietavo savivaldybė</t>
  </si>
  <si>
    <t>Telšių rajono savivaldybė</t>
  </si>
  <si>
    <t>Varėnos rajono savivaldybė</t>
  </si>
  <si>
    <t>Elektrėnų savivaldybė</t>
  </si>
  <si>
    <t>Šalčininkų rajono savivaldybė</t>
  </si>
  <si>
    <t xml:space="preserve"> </t>
  </si>
  <si>
    <t>Širvintų rajono savivaldybė</t>
  </si>
  <si>
    <t>Švenčionių rajono savivaldybė</t>
  </si>
  <si>
    <t>Trakų rajono savivaldybė</t>
  </si>
  <si>
    <r>
      <rPr>
        <b/>
        <u/>
        <sz val="11"/>
        <color theme="1"/>
        <rFont val="Calibri"/>
        <family val="2"/>
        <charset val="186"/>
        <scheme val="minor"/>
      </rPr>
      <t xml:space="preserve">Ukmergės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</si>
  <si>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t>Vilniaus apskritis</t>
  </si>
  <si>
    <t>Kauno apskritis</t>
  </si>
  <si>
    <t>Klaipėdos apskritis</t>
  </si>
  <si>
    <t>Panevėžio apskritis</t>
  </si>
  <si>
    <t>Šiaulių apskritis</t>
  </si>
  <si>
    <t>Marijampolės apskritis</t>
  </si>
  <si>
    <t>Alytaus apskritis</t>
  </si>
  <si>
    <t>Tauragės apskritis</t>
  </si>
  <si>
    <t>Utenos apskritis</t>
  </si>
  <si>
    <t>Telšių apskritis</t>
  </si>
  <si>
    <t>Vidurkis</t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</si>
  <si>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rajono savivaldybė</t>
    </r>
  </si>
  <si>
    <t>Komunalinių atliekų kiekis, %</t>
  </si>
  <si>
    <r>
      <rPr>
        <b/>
        <u/>
        <sz val="11"/>
        <color theme="1"/>
        <rFont val="Calibri"/>
        <family val="2"/>
        <charset val="186"/>
        <scheme val="minor"/>
      </rPr>
      <t xml:space="preserve">Vilniaus </t>
    </r>
    <r>
      <rPr>
        <b/>
        <sz val="11"/>
        <color theme="1"/>
        <rFont val="Calibri"/>
        <family val="2"/>
        <charset val="186"/>
        <scheme val="minor"/>
      </rPr>
      <t xml:space="preserve"> miesto savivaldybė</t>
    </r>
  </si>
  <si>
    <t>Kauno regionas</t>
  </si>
  <si>
    <t>Vilniaus regionas</t>
  </si>
  <si>
    <t>Panevėžio regionas</t>
  </si>
  <si>
    <t>Šiaulių regionas</t>
  </si>
  <si>
    <t>*ND - duomenys nepateikti</t>
  </si>
  <si>
    <t>Marijampolės regionas</t>
  </si>
  <si>
    <t>KAZLŲ RUDOS SAVIVALDYBĖ</t>
  </si>
  <si>
    <t>ŠAKIŲ RAJONO SAVIVALDYBĖ</t>
  </si>
  <si>
    <t xml:space="preserve"> VILKAVIŠKIO RAJONO SAVIVALDYBĖ</t>
  </si>
  <si>
    <t>Alytaus regionas</t>
  </si>
  <si>
    <t>Utenos regionas</t>
  </si>
  <si>
    <t>Telšių regionas</t>
  </si>
  <si>
    <t>Visos komunalinės biologiškai skaidžios atliekos</t>
  </si>
  <si>
    <t>Kitos komunalinės atliekos (pavyzdžiui, higienos atliekos, avalynė, guma)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</si>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</sst>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0"/>
      <color rgb="FF000000"/>
      <name val="Arial"/>
      <family val="2"/>
    </font>
    <font>
      <b/>
      <sz val="11"/>
      <name val="Calibri"/>
      <family val="2"/>
      <charset val="186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8" fillId="0" borderId="0"/>
    <xf numFmtId="0" fontId="12" fillId="0" borderId="0"/>
    <xf numFmtId="0" fontId="8" fillId="0" borderId="0"/>
  </cellStyleXfs>
  <cellXfs count="124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Fill="1" applyBorder="1"/>
    <xf numFmtId="2" fontId="0" fillId="0" borderId="1" xfId="0" applyNumberFormat="1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Font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2" fontId="0" fillId="0" borderId="1" xfId="0" applyNumberFormat="1" applyFont="1" applyBorder="1"/>
    <xf numFmtId="2" fontId="0" fillId="2" borderId="1" xfId="0" applyNumberFormat="1" applyFont="1" applyFill="1" applyBorder="1"/>
    <xf numFmtId="0" fontId="0" fillId="3" borderId="1" xfId="0" applyFont="1" applyFill="1" applyBorder="1"/>
    <xf numFmtId="2" fontId="0" fillId="0" borderId="1" xfId="0" applyNumberFormat="1" applyBorder="1"/>
    <xf numFmtId="164" fontId="0" fillId="0" borderId="0" xfId="0" applyNumberFormat="1"/>
    <xf numFmtId="0" fontId="1" fillId="0" borderId="0" xfId="0" applyFont="1" applyFill="1" applyBorder="1" applyAlignment="1">
      <alignment horizontal="center"/>
    </xf>
    <xf numFmtId="2" fontId="0" fillId="2" borderId="1" xfId="0" applyNumberFormat="1" applyFill="1" applyBorder="1"/>
    <xf numFmtId="0" fontId="0" fillId="0" borderId="0" xfId="0" quotePrefix="1"/>
    <xf numFmtId="164" fontId="0" fillId="0" borderId="0" xfId="0" applyNumberFormat="1" applyFill="1" applyBorder="1" applyAlignment="1"/>
    <xf numFmtId="2" fontId="0" fillId="0" borderId="0" xfId="0" applyNumberFormat="1"/>
    <xf numFmtId="165" fontId="0" fillId="0" borderId="1" xfId="0" applyNumberFormat="1" applyBorder="1"/>
    <xf numFmtId="164" fontId="0" fillId="0" borderId="1" xfId="0" applyNumberFormat="1" applyFont="1" applyFill="1" applyBorder="1"/>
    <xf numFmtId="0" fontId="0" fillId="0" borderId="1" xfId="0" applyFill="1" applyBorder="1"/>
    <xf numFmtId="2" fontId="0" fillId="0" borderId="1" xfId="0" applyNumberFormat="1" applyFont="1" applyFill="1" applyBorder="1"/>
    <xf numFmtId="165" fontId="0" fillId="0" borderId="1" xfId="0" applyNumberFormat="1" applyFont="1" applyBorder="1"/>
    <xf numFmtId="2" fontId="0" fillId="0" borderId="1" xfId="0" applyNumberFormat="1" applyFill="1" applyBorder="1"/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Fill="1" applyBorder="1"/>
    <xf numFmtId="164" fontId="0" fillId="0" borderId="0" xfId="0" applyNumberFormat="1" applyFill="1" applyBorder="1"/>
    <xf numFmtId="2" fontId="0" fillId="0" borderId="1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/>
    <xf numFmtId="164" fontId="0" fillId="4" borderId="1" xfId="0" applyNumberFormat="1" applyFill="1" applyBorder="1"/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4" borderId="9" xfId="0" applyFont="1" applyFill="1" applyBorder="1"/>
    <xf numFmtId="2" fontId="1" fillId="4" borderId="10" xfId="0" applyNumberFormat="1" applyFont="1" applyFill="1" applyBorder="1"/>
    <xf numFmtId="165" fontId="1" fillId="4" borderId="11" xfId="0" applyNumberFormat="1" applyFont="1" applyFill="1" applyBorder="1"/>
    <xf numFmtId="165" fontId="1" fillId="4" borderId="12" xfId="0" applyNumberFormat="1" applyFont="1" applyFill="1" applyBorder="1"/>
    <xf numFmtId="2" fontId="1" fillId="4" borderId="12" xfId="0" applyNumberFormat="1" applyFont="1" applyFill="1" applyBorder="1"/>
    <xf numFmtId="165" fontId="1" fillId="4" borderId="13" xfId="0" applyNumberFormat="1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/>
    <xf numFmtId="164" fontId="11" fillId="4" borderId="1" xfId="0" applyNumberFormat="1" applyFont="1" applyFill="1" applyBorder="1"/>
    <xf numFmtId="0" fontId="1" fillId="4" borderId="2" xfId="0" applyFont="1" applyFill="1" applyBorder="1"/>
    <xf numFmtId="0" fontId="1" fillId="4" borderId="2" xfId="0" applyFont="1" applyFill="1" applyBorder="1" applyAlignment="1"/>
    <xf numFmtId="0" fontId="9" fillId="4" borderId="15" xfId="0" applyFont="1" applyFill="1" applyBorder="1" applyAlignment="1"/>
    <xf numFmtId="164" fontId="1" fillId="4" borderId="9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2" fontId="9" fillId="4" borderId="10" xfId="0" applyNumberFormat="1" applyFont="1" applyFill="1" applyBorder="1" applyAlignment="1">
      <alignment vertical="center"/>
    </xf>
    <xf numFmtId="2" fontId="1" fillId="4" borderId="16" xfId="0" applyNumberFormat="1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Fill="1" applyBorder="1"/>
    <xf numFmtId="164" fontId="1" fillId="5" borderId="1" xfId="0" applyNumberFormat="1" applyFont="1" applyFill="1" applyBorder="1"/>
    <xf numFmtId="0" fontId="0" fillId="5" borderId="6" xfId="0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" xfId="0" applyFont="1" applyFill="1" applyBorder="1"/>
    <xf numFmtId="0" fontId="0" fillId="5" borderId="9" xfId="0" applyFill="1" applyBorder="1"/>
    <xf numFmtId="2" fontId="0" fillId="5" borderId="10" xfId="0" applyNumberFormat="1" applyFill="1" applyBorder="1"/>
    <xf numFmtId="0" fontId="1" fillId="6" borderId="1" xfId="0" applyFont="1" applyFill="1" applyBorder="1"/>
    <xf numFmtId="2" fontId="1" fillId="6" borderId="1" xfId="0" applyNumberFormat="1" applyFont="1" applyFill="1" applyBorder="1"/>
    <xf numFmtId="164" fontId="0" fillId="5" borderId="9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vertical="center" wrapText="1"/>
    </xf>
    <xf numFmtId="2" fontId="0" fillId="5" borderId="16" xfId="0" applyNumberFormat="1" applyFill="1" applyBorder="1"/>
    <xf numFmtId="2" fontId="9" fillId="5" borderId="10" xfId="0" applyNumberFormat="1" applyFont="1" applyFill="1" applyBorder="1"/>
    <xf numFmtId="164" fontId="0" fillId="5" borderId="18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vertical="center" wrapText="1"/>
    </xf>
    <xf numFmtId="164" fontId="0" fillId="5" borderId="14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vertical="center" wrapText="1"/>
    </xf>
    <xf numFmtId="164" fontId="1" fillId="6" borderId="11" xfId="0" applyNumberFormat="1" applyFont="1" applyFill="1" applyBorder="1" applyAlignment="1">
      <alignment horizontal="center"/>
    </xf>
    <xf numFmtId="164" fontId="1" fillId="6" borderId="12" xfId="0" applyNumberFormat="1" applyFont="1" applyFill="1" applyBorder="1" applyAlignment="1">
      <alignment vertical="center" wrapText="1"/>
    </xf>
    <xf numFmtId="2" fontId="1" fillId="6" borderId="12" xfId="0" applyNumberFormat="1" applyFont="1" applyFill="1" applyBorder="1"/>
    <xf numFmtId="2" fontId="1" fillId="6" borderId="21" xfId="0" applyNumberFormat="1" applyFont="1" applyFill="1" applyBorder="1"/>
    <xf numFmtId="2" fontId="9" fillId="6" borderId="13" xfId="0" applyNumberFormat="1" applyFont="1" applyFill="1" applyBorder="1"/>
    <xf numFmtId="2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 vertical="center" wrapText="1"/>
    </xf>
    <xf numFmtId="0" fontId="0" fillId="0" borderId="20" xfId="0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5">
    <cellStyle name="Excel Built-in Normal" xfId="1"/>
    <cellStyle name="Excel Built-in Normal 2" xfId="4"/>
    <cellStyle name="Įprastas" xfId="0" builtinId="0"/>
    <cellStyle name="Įprastas 2" xfId="2"/>
    <cellStyle name="Įprastas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zoomScale="80" zoomScaleNormal="80" workbookViewId="0">
      <selection activeCell="I36" sqref="A30:I36"/>
    </sheetView>
  </sheetViews>
  <sheetFormatPr defaultRowHeight="15" x14ac:dyDescent="0.25"/>
  <cols>
    <col min="2" max="2" width="6.85546875" customWidth="1"/>
    <col min="3" max="3" width="79.42578125" customWidth="1"/>
    <col min="4" max="4" width="16" customWidth="1"/>
    <col min="5" max="5" width="14.5703125" customWidth="1"/>
    <col min="6" max="6" width="18" customWidth="1"/>
    <col min="7" max="7" width="17.5703125" customWidth="1"/>
    <col min="8" max="8" width="15.140625" customWidth="1"/>
    <col min="9" max="9" width="22" customWidth="1"/>
    <col min="10" max="10" width="15.85546875" customWidth="1"/>
    <col min="11" max="11" width="17.140625" customWidth="1"/>
    <col min="12" max="12" width="15.85546875" customWidth="1"/>
    <col min="13" max="13" width="14.42578125" customWidth="1"/>
    <col min="14" max="14" width="13.28515625" customWidth="1"/>
    <col min="17" max="17" width="14.5703125" customWidth="1"/>
  </cols>
  <sheetData>
    <row r="1" spans="2:14" ht="15.75" thickBot="1" x14ac:dyDescent="0.3">
      <c r="N1" s="28"/>
    </row>
    <row r="2" spans="2:14" ht="15.75" thickBot="1" x14ac:dyDescent="0.3">
      <c r="B2" s="107">
        <v>2018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2:14" ht="18.75" x14ac:dyDescent="0.3">
      <c r="B3" s="110" t="s">
        <v>41</v>
      </c>
      <c r="C3" s="112" t="s">
        <v>26</v>
      </c>
      <c r="D3" s="53" t="s">
        <v>106</v>
      </c>
      <c r="E3" s="53" t="s">
        <v>107</v>
      </c>
      <c r="F3" s="54" t="s">
        <v>108</v>
      </c>
      <c r="G3" s="54" t="s">
        <v>109</v>
      </c>
      <c r="H3" s="54" t="s">
        <v>110</v>
      </c>
      <c r="I3" s="54" t="s">
        <v>111</v>
      </c>
      <c r="J3" s="54" t="s">
        <v>112</v>
      </c>
      <c r="K3" s="54" t="s">
        <v>113</v>
      </c>
      <c r="L3" s="54" t="s">
        <v>114</v>
      </c>
      <c r="M3" s="54" t="s">
        <v>115</v>
      </c>
      <c r="N3" s="55" t="s">
        <v>116</v>
      </c>
    </row>
    <row r="4" spans="2:14" x14ac:dyDescent="0.25">
      <c r="B4" s="111"/>
      <c r="C4" s="113"/>
      <c r="D4" s="114" t="s">
        <v>118</v>
      </c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2:14" ht="17.25" customHeight="1" x14ac:dyDescent="0.3">
      <c r="B5" s="76" t="s">
        <v>0</v>
      </c>
      <c r="C5" s="77" t="s">
        <v>1</v>
      </c>
      <c r="D5" s="61">
        <f>'Vilniaus apskritis'!H4</f>
        <v>13.071395678963459</v>
      </c>
      <c r="E5" s="61">
        <f>'Kauno apskritis  '!H4</f>
        <v>7.6917654965211888</v>
      </c>
      <c r="F5" s="61">
        <f>'Klaipėdos apskritis'!H4</f>
        <v>10.167857142857143</v>
      </c>
      <c r="G5" s="61">
        <f>'Panevėžio apskritis'!H4</f>
        <v>4.1873646892967713</v>
      </c>
      <c r="H5" s="61">
        <f>'Šiaulių apskritis '!H4</f>
        <v>6.2006811856043749</v>
      </c>
      <c r="I5" s="61">
        <f>'Marijampolės apskritis'!H4</f>
        <v>3.4197626262626262</v>
      </c>
      <c r="J5" s="61">
        <f>'Alytaus apskritis'!H4</f>
        <v>3.1649938599150644</v>
      </c>
      <c r="K5" s="61">
        <f>'Taurages apskritis'!H4</f>
        <v>3.2916666666666661</v>
      </c>
      <c r="L5" s="61">
        <f>'Utenos apskritis'!H4</f>
        <v>4.9893441070054223</v>
      </c>
      <c r="M5" s="78">
        <f>'Telšių apskritis'!H5</f>
        <v>8.1056249999999999</v>
      </c>
      <c r="N5" s="79">
        <f>AVERAGE(D5:M5)</f>
        <v>6.4290456453092713</v>
      </c>
    </row>
    <row r="6" spans="2:14" ht="17.25" customHeight="1" x14ac:dyDescent="0.3">
      <c r="B6" s="76" t="s">
        <v>2</v>
      </c>
      <c r="C6" s="77" t="s">
        <v>3</v>
      </c>
      <c r="D6" s="61">
        <f>'Vilniaus apskritis'!H5</f>
        <v>4.2724045027359709</v>
      </c>
      <c r="E6" s="61">
        <f>'Kauno apskritis  '!H5</f>
        <v>3.7643263757115757</v>
      </c>
      <c r="F6" s="61">
        <f>'Klaipėdos apskritis'!H5</f>
        <v>4.3828571428571426</v>
      </c>
      <c r="G6" s="61">
        <f>'Panevėžio apskritis'!H5</f>
        <v>8.7351203990368091</v>
      </c>
      <c r="H6" s="61">
        <f>'Šiaulių apskritis '!H5</f>
        <v>2.7598323145661161</v>
      </c>
      <c r="I6" s="61">
        <f>'Marijampolės apskritis'!H5</f>
        <v>2.0325404040404038</v>
      </c>
      <c r="J6" s="61">
        <f>'Alytaus apskritis'!H5</f>
        <v>5.0801762158720516</v>
      </c>
      <c r="K6" s="61">
        <f>'Taurages apskritis'!H5</f>
        <v>4.9375</v>
      </c>
      <c r="L6" s="61">
        <f>'Utenos apskritis'!H5</f>
        <v>2.132019330165333</v>
      </c>
      <c r="M6" s="78">
        <f>'Telšių apskritis'!H6</f>
        <v>5.8768750000000001</v>
      </c>
      <c r="N6" s="79">
        <f t="shared" ref="N6:N23" si="0">AVERAGE(D6:M6)</f>
        <v>4.3973651684985402</v>
      </c>
    </row>
    <row r="7" spans="2:14" ht="16.5" customHeight="1" x14ac:dyDescent="0.3">
      <c r="B7" s="76" t="s">
        <v>4</v>
      </c>
      <c r="C7" s="77" t="s">
        <v>5</v>
      </c>
      <c r="D7" s="61">
        <f>'Vilniaus apskritis'!H6</f>
        <v>0.742313155552624</v>
      </c>
      <c r="E7" s="61">
        <f>'Kauno apskritis  '!H6</f>
        <v>0.65301325637782004</v>
      </c>
      <c r="F7" s="61">
        <f>'Klaipėdos apskritis'!H6</f>
        <v>0.27892857142857141</v>
      </c>
      <c r="G7" s="61">
        <f>'Panevėžio apskritis'!H6</f>
        <v>0.62428663570691434</v>
      </c>
      <c r="H7" s="61">
        <f>'Šiaulių apskritis '!H6</f>
        <v>1.0455449118219891</v>
      </c>
      <c r="I7" s="61">
        <f>'Marijampolės apskritis'!H6</f>
        <v>0.61296464646464643</v>
      </c>
      <c r="J7" s="61">
        <f>'Alytaus apskritis'!H6</f>
        <v>1.7379703837586309</v>
      </c>
      <c r="K7" s="61">
        <f>'Taurages apskritis'!H6</f>
        <v>0.25</v>
      </c>
      <c r="L7" s="61">
        <f>'Utenos apskritis'!H6</f>
        <v>4.1397307208621344E-2</v>
      </c>
      <c r="M7" s="78">
        <f>'Telšių apskritis'!H7</f>
        <v>0.62062499999999998</v>
      </c>
      <c r="N7" s="79">
        <f t="shared" si="0"/>
        <v>0.66070438683198174</v>
      </c>
    </row>
    <row r="8" spans="2:14" ht="18" customHeight="1" x14ac:dyDescent="0.3">
      <c r="B8" s="76" t="s">
        <v>6</v>
      </c>
      <c r="C8" s="77" t="s">
        <v>28</v>
      </c>
      <c r="D8" s="61">
        <f>'Vilniaus apskritis'!H7</f>
        <v>14.149053506029048</v>
      </c>
      <c r="E8" s="61">
        <f>'Kauno apskritis  '!H7</f>
        <v>5.8759923835125463</v>
      </c>
      <c r="F8" s="61">
        <f>'Klaipėdos apskritis'!H7</f>
        <v>9.511785714285713</v>
      </c>
      <c r="G8" s="61">
        <f>'Panevėžio apskritis'!H7</f>
        <v>32.900181745212706</v>
      </c>
      <c r="H8" s="61">
        <f>'Šiaulių apskritis '!H7</f>
        <v>24.099494904506045</v>
      </c>
      <c r="I8" s="61">
        <f>'Marijampolės apskritis'!H7</f>
        <v>1.8239898989898988</v>
      </c>
      <c r="J8" s="61">
        <f>'Alytaus apskritis'!H7</f>
        <v>14.874638229182889</v>
      </c>
      <c r="K8" s="61">
        <f>'Taurages apskritis'!H7</f>
        <v>8.4375</v>
      </c>
      <c r="L8" s="61">
        <f>'Utenos apskritis'!H7</f>
        <v>8.6861616858824569</v>
      </c>
      <c r="M8" s="78">
        <f>'Telšių apskritis'!H8</f>
        <v>7.3931250000000013</v>
      </c>
      <c r="N8" s="79">
        <f t="shared" si="0"/>
        <v>12.775192306760129</v>
      </c>
    </row>
    <row r="9" spans="2:14" ht="19.5" customHeight="1" x14ac:dyDescent="0.3">
      <c r="B9" s="76" t="s">
        <v>7</v>
      </c>
      <c r="C9" s="77" t="s">
        <v>29</v>
      </c>
      <c r="D9" s="61">
        <f>'Vilniaus apskritis'!H8</f>
        <v>8.7800320075282947</v>
      </c>
      <c r="E9" s="61">
        <f>'Kauno apskritis  '!H8</f>
        <v>5.1013956093189963</v>
      </c>
      <c r="F9" s="61">
        <f>'Klaipėdos apskritis'!H8</f>
        <v>5.4664285714285707</v>
      </c>
      <c r="G9" s="61">
        <f>'Panevėžio apskritis'!H8</f>
        <v>7.7695823120915026</v>
      </c>
      <c r="H9" s="61">
        <f>'Šiaulių apskritis '!H8</f>
        <v>8.1557327052884308</v>
      </c>
      <c r="I9" s="61">
        <f>'Marijampolės apskritis'!H8</f>
        <v>9.0124191919191912</v>
      </c>
      <c r="J9" s="61">
        <f>'Alytaus apskritis'!H8</f>
        <v>7.5218264522063985</v>
      </c>
      <c r="K9" s="61">
        <f>'Taurages apskritis'!H8</f>
        <v>8.8333333333333321</v>
      </c>
      <c r="L9" s="61">
        <f>'Utenos apskritis'!H8</f>
        <v>7.5290858938713292</v>
      </c>
      <c r="M9" s="78">
        <f>'Telšių apskritis'!H9</f>
        <v>9.1593750000000007</v>
      </c>
      <c r="N9" s="79">
        <f t="shared" si="0"/>
        <v>7.732921107698604</v>
      </c>
    </row>
    <row r="10" spans="2:14" ht="21" customHeight="1" x14ac:dyDescent="0.3">
      <c r="B10" s="80" t="s">
        <v>8</v>
      </c>
      <c r="C10" s="81" t="s">
        <v>9</v>
      </c>
      <c r="D10" s="61">
        <f>'Vilniaus apskritis'!H9</f>
        <v>9.0134249121542211</v>
      </c>
      <c r="E10" s="61">
        <f>'Kauno apskritis  '!H9</f>
        <v>30.345593308559987</v>
      </c>
      <c r="F10" s="61">
        <f>'Klaipėdos apskritis'!H9</f>
        <v>0</v>
      </c>
      <c r="G10" s="61">
        <f>'Panevėžio apskritis'!H9</f>
        <v>7.4201154233623292</v>
      </c>
      <c r="H10" s="61">
        <f>'Šiaulių apskritis '!H9</f>
        <v>0.5674337916984975</v>
      </c>
      <c r="I10" s="61">
        <f>'Marijampolės apskritis'!H9</f>
        <v>58.340464646464646</v>
      </c>
      <c r="J10" s="61">
        <f>'Alytaus apskritis'!H9</f>
        <v>0</v>
      </c>
      <c r="K10" s="61">
        <f>'Taurages apskritis'!H9</f>
        <v>5.854166666666667</v>
      </c>
      <c r="L10" s="61">
        <f>'Utenos apskritis'!H9</f>
        <v>30.149516681005103</v>
      </c>
      <c r="M10" s="78">
        <f>'Telšių apskritis'!H10</f>
        <v>19.379375</v>
      </c>
      <c r="N10" s="79">
        <f t="shared" si="0"/>
        <v>16.107009042991145</v>
      </c>
    </row>
    <row r="11" spans="2:14" ht="25.5" customHeight="1" x14ac:dyDescent="0.25">
      <c r="B11" s="56" t="s">
        <v>10</v>
      </c>
      <c r="C11" s="57" t="s">
        <v>132</v>
      </c>
      <c r="D11" s="43">
        <f>'Vilniaus apskritis'!H10</f>
        <v>50.028623762963619</v>
      </c>
      <c r="E11" s="43">
        <f>'Kauno apskritis  '!H10</f>
        <v>53.432086430002109</v>
      </c>
      <c r="F11" s="43">
        <f>'Klaipėdos apskritis'!H10</f>
        <v>29.807857142857138</v>
      </c>
      <c r="G11" s="43">
        <f>'Panevėžio apskritis'!H10</f>
        <v>61.636651204707029</v>
      </c>
      <c r="H11" s="43">
        <f>'Šiaulių apskritis '!H10</f>
        <v>42.229980317687136</v>
      </c>
      <c r="I11" s="43">
        <f>'Marijampolės apskritis'!H10</f>
        <v>75.242141414141415</v>
      </c>
      <c r="J11" s="43">
        <f>'Alytaus apskritis'!H10</f>
        <v>32.379605140935034</v>
      </c>
      <c r="K11" s="43">
        <f>'Taurages apskritis'!H10</f>
        <v>31.604166666666664</v>
      </c>
      <c r="L11" s="43">
        <f>'Utenos apskritis'!H10</f>
        <v>53.527525005138266</v>
      </c>
      <c r="M11" s="59">
        <f>'Telšių apskritis'!H11</f>
        <v>50.535000000000004</v>
      </c>
      <c r="N11" s="58">
        <f>AVERAGE(D11:M11)</f>
        <v>48.042363708509846</v>
      </c>
    </row>
    <row r="12" spans="2:14" ht="17.25" customHeight="1" x14ac:dyDescent="0.3">
      <c r="B12" s="82" t="s">
        <v>11</v>
      </c>
      <c r="C12" s="83" t="s">
        <v>12</v>
      </c>
      <c r="D12" s="61">
        <f>'Vilniaus apskritis'!H11</f>
        <v>14.839102132999365</v>
      </c>
      <c r="E12" s="61">
        <f>'Kauno apskritis  '!H11</f>
        <v>14.343405083807715</v>
      </c>
      <c r="F12" s="61">
        <f>'Klaipėdos apskritis'!H11</f>
        <v>18.092857142857142</v>
      </c>
      <c r="G12" s="61">
        <f>'Panevėžio apskritis'!H11</f>
        <v>6.4982490540075686</v>
      </c>
      <c r="H12" s="61">
        <f>'Šiaulių apskritis '!H11</f>
        <v>22.740311055865494</v>
      </c>
      <c r="I12" s="61">
        <f>'Marijampolės apskritis'!H11</f>
        <v>8.6279797979797976</v>
      </c>
      <c r="J12" s="61">
        <f>'Alytaus apskritis'!H11</f>
        <v>3.8442609711277425</v>
      </c>
      <c r="K12" s="61">
        <f>'Taurages apskritis'!H11</f>
        <v>10.125</v>
      </c>
      <c r="L12" s="61">
        <f>'Utenos apskritis'!H11</f>
        <v>9.383788101482569</v>
      </c>
      <c r="M12" s="78">
        <f>'Telšių apskritis'!H12</f>
        <v>6.9606250000000003</v>
      </c>
      <c r="N12" s="79">
        <f t="shared" si="0"/>
        <v>11.545557834012737</v>
      </c>
    </row>
    <row r="13" spans="2:14" ht="19.5" customHeight="1" x14ac:dyDescent="0.3">
      <c r="B13" s="76" t="s">
        <v>13</v>
      </c>
      <c r="C13" s="77" t="s">
        <v>31</v>
      </c>
      <c r="D13" s="61">
        <f>'Vilniaus apskritis'!H12</f>
        <v>0.71213641454648458</v>
      </c>
      <c r="E13" s="61">
        <f>'Kauno apskritis  '!H12</f>
        <v>0.73049210678895216</v>
      </c>
      <c r="F13" s="61">
        <f>'Klaipėdos apskritis'!H12</f>
        <v>0.57214285714285706</v>
      </c>
      <c r="G13" s="61">
        <f>'Panevėžio apskritis'!H12</f>
        <v>0.53276869410044714</v>
      </c>
      <c r="H13" s="61">
        <f>'Šiaulių apskritis '!H12</f>
        <v>0.49034687938730309</v>
      </c>
      <c r="I13" s="61">
        <f>'Marijampolės apskritis'!H12</f>
        <v>0.39634848484848478</v>
      </c>
      <c r="J13" s="61">
        <f>'Alytaus apskritis'!H12</f>
        <v>1.1068032764020053</v>
      </c>
      <c r="K13" s="61">
        <f>'Taurages apskritis'!H12</f>
        <v>0.5625</v>
      </c>
      <c r="L13" s="61">
        <f>'Utenos apskritis'!H12</f>
        <v>0.71936172195844239</v>
      </c>
      <c r="M13" s="78">
        <f>'Telšių apskritis'!H13</f>
        <v>0.29937499999999995</v>
      </c>
      <c r="N13" s="79">
        <f t="shared" si="0"/>
        <v>0.61222754351749775</v>
      </c>
    </row>
    <row r="14" spans="2:14" ht="21" customHeight="1" x14ac:dyDescent="0.3">
      <c r="B14" s="76" t="s">
        <v>15</v>
      </c>
      <c r="C14" s="77" t="s">
        <v>14</v>
      </c>
      <c r="D14" s="61">
        <f>'Vilniaus apskritis'!H13</f>
        <v>0.13124682141819238</v>
      </c>
      <c r="E14" s="61">
        <f>'Kauno apskritis  '!H13</f>
        <v>0.67979634461311411</v>
      </c>
      <c r="F14" s="61">
        <f>'Klaipėdos apskritis'!H13</f>
        <v>0.89392857142857141</v>
      </c>
      <c r="G14" s="61">
        <f>'Panevėžio apskritis'!H13</f>
        <v>1.3546014546169345</v>
      </c>
      <c r="H14" s="61">
        <f>'Šiaulių apskritis '!H13</f>
        <v>0.46666321993662985</v>
      </c>
      <c r="I14" s="61">
        <f>'Marijampolės apskritis'!H13</f>
        <v>0.50499494949494939</v>
      </c>
      <c r="J14" s="61">
        <f>'Alytaus apskritis'!H13</f>
        <v>0.6189822151973452</v>
      </c>
      <c r="K14" s="61">
        <f>'Taurages apskritis'!H13</f>
        <v>0.25</v>
      </c>
      <c r="L14" s="61">
        <f>'Utenos apskritis'!H13</f>
        <v>1.8452391848879597</v>
      </c>
      <c r="M14" s="78">
        <f>'Telšių apskritis'!H14</f>
        <v>4.7649999999999997</v>
      </c>
      <c r="N14" s="79">
        <f t="shared" si="0"/>
        <v>1.1510452761593697</v>
      </c>
    </row>
    <row r="15" spans="2:14" ht="21" customHeight="1" x14ac:dyDescent="0.3">
      <c r="B15" s="76" t="s">
        <v>17</v>
      </c>
      <c r="C15" s="77" t="s">
        <v>16</v>
      </c>
      <c r="D15" s="61">
        <f>'Vilniaus apskritis'!H14</f>
        <v>2.5934974842876208</v>
      </c>
      <c r="E15" s="61">
        <f>'Kauno apskritis  '!H14</f>
        <v>1.3693270345772719</v>
      </c>
      <c r="F15" s="61">
        <f>'Klaipėdos apskritis'!H14</f>
        <v>2.7828571428571429</v>
      </c>
      <c r="G15" s="61">
        <f>'Panevėžio apskritis'!H14</f>
        <v>1.6619776616787068</v>
      </c>
      <c r="H15" s="61">
        <f>'Šiaulių apskritis '!H14</f>
        <v>1.5588465173813648</v>
      </c>
      <c r="I15" s="61">
        <f>'Marijampolės apskritis'!H14</f>
        <v>1.1959696969696969</v>
      </c>
      <c r="J15" s="61">
        <f>'Alytaus apskritis'!H14</f>
        <v>2.1068543704766838</v>
      </c>
      <c r="K15" s="61">
        <f>'Taurages apskritis'!H14</f>
        <v>0.72916666666666663</v>
      </c>
      <c r="L15" s="61">
        <f>'Utenos apskritis'!H14</f>
        <v>1.4096713914095409</v>
      </c>
      <c r="M15" s="78">
        <f>'Telšių apskritis'!H15</f>
        <v>1.9962499999999999</v>
      </c>
      <c r="N15" s="79">
        <f t="shared" si="0"/>
        <v>1.7404417966304699</v>
      </c>
    </row>
    <row r="16" spans="2:14" ht="19.5" customHeight="1" x14ac:dyDescent="0.3">
      <c r="B16" s="76" t="s">
        <v>19</v>
      </c>
      <c r="C16" s="77" t="s">
        <v>18</v>
      </c>
      <c r="D16" s="61">
        <f>'Vilniaus apskritis'!H15</f>
        <v>7.5232789739773231</v>
      </c>
      <c r="E16" s="61">
        <f>'Kauno apskritis  '!H15</f>
        <v>4.6256560325743203</v>
      </c>
      <c r="F16" s="61">
        <f>'Klaipėdos apskritis'!H15</f>
        <v>6.2232142857142856</v>
      </c>
      <c r="G16" s="61">
        <f>'Panevėžio apskritis'!H15</f>
        <v>6.2109667397660813</v>
      </c>
      <c r="H16" s="61">
        <f>'Šiaulių apskritis '!H15</f>
        <v>3.6509941036052327</v>
      </c>
      <c r="I16" s="61">
        <f>'Marijampolės apskritis'!H15</f>
        <v>0.52703030303030307</v>
      </c>
      <c r="J16" s="61">
        <f>'Alytaus apskritis'!H15</f>
        <v>4.4755128574722765</v>
      </c>
      <c r="K16" s="61">
        <f>'Taurages apskritis'!H15</f>
        <v>9.4583333333333321</v>
      </c>
      <c r="L16" s="61">
        <f>'Utenos apskritis'!H15</f>
        <v>5.140180496823314</v>
      </c>
      <c r="M16" s="78">
        <f>'Telšių apskritis'!H16</f>
        <v>1.534375</v>
      </c>
      <c r="N16" s="79">
        <f t="shared" si="0"/>
        <v>4.9369542126296455</v>
      </c>
    </row>
    <row r="17" spans="2:14" ht="22.5" customHeight="1" x14ac:dyDescent="0.3">
      <c r="B17" s="76" t="s">
        <v>20</v>
      </c>
      <c r="C17" s="77" t="s">
        <v>32</v>
      </c>
      <c r="D17" s="61">
        <f>'Vilniaus apskritis'!H16</f>
        <v>6.838896264675526</v>
      </c>
      <c r="E17" s="61">
        <f>'Kauno apskritis  '!H16</f>
        <v>6.8274564489774399</v>
      </c>
      <c r="F17" s="61">
        <f>'Klaipėdos apskritis'!H16</f>
        <v>27.071071428571422</v>
      </c>
      <c r="G17" s="61">
        <f>'Panevėžio apskritis'!H16</f>
        <v>8.2802772402820768</v>
      </c>
      <c r="H17" s="61">
        <f>'Šiaulių apskritis '!H16</f>
        <v>17.598237745205108</v>
      </c>
      <c r="I17" s="61">
        <f>'Marijampolės apskritis'!H16</f>
        <v>1.3833080808080807</v>
      </c>
      <c r="J17" s="61">
        <f>'Alytaus apskritis'!H16</f>
        <v>17.256340416942823</v>
      </c>
      <c r="K17" s="61">
        <f>'Taurages apskritis'!H16</f>
        <v>15.333333333333334</v>
      </c>
      <c r="L17" s="61">
        <f>'Utenos apskritis'!H16</f>
        <v>1.9659945070816711</v>
      </c>
      <c r="M17" s="78">
        <f>'Telšių apskritis'!H17</f>
        <v>22.254375</v>
      </c>
      <c r="N17" s="79">
        <f t="shared" si="0"/>
        <v>12.480929046587747</v>
      </c>
    </row>
    <row r="18" spans="2:14" ht="26.25" customHeight="1" x14ac:dyDescent="0.3">
      <c r="B18" s="76" t="s">
        <v>21</v>
      </c>
      <c r="C18" s="77" t="s">
        <v>33</v>
      </c>
      <c r="D18" s="61">
        <f>'Vilniaus apskritis'!H17</f>
        <v>9.3882175574894955</v>
      </c>
      <c r="E18" s="61">
        <f>'Kauno apskritis  '!H17</f>
        <v>7.2442973856209143</v>
      </c>
      <c r="F18" s="61">
        <f>'Klaipėdos apskritis'!H17</f>
        <v>6.7828571428571429</v>
      </c>
      <c r="G18" s="61">
        <f>'Panevėžio apskritis'!H17</f>
        <v>0.97000274122807029</v>
      </c>
      <c r="H18" s="61">
        <f>'Šiaulių apskritis '!H17</f>
        <v>0</v>
      </c>
      <c r="I18" s="61">
        <f>'Marijampolės apskritis'!H17</f>
        <v>1.054</v>
      </c>
      <c r="J18" s="61">
        <f>'Alytaus apskritis'!H17</f>
        <v>18.304820527818798</v>
      </c>
      <c r="K18" s="61">
        <f>'Taurages apskritis'!H17</f>
        <v>12.083333333333332</v>
      </c>
      <c r="L18" s="61">
        <f>'Utenos apskritis'!H17</f>
        <v>21.004594704850309</v>
      </c>
      <c r="M18" s="78">
        <f>'Telšių apskritis'!H18</f>
        <v>0.89937500000000004</v>
      </c>
      <c r="N18" s="79">
        <f t="shared" si="0"/>
        <v>7.7731498393198066</v>
      </c>
    </row>
    <row r="19" spans="2:14" ht="31.5" customHeight="1" x14ac:dyDescent="0.3">
      <c r="B19" s="76" t="s">
        <v>22</v>
      </c>
      <c r="C19" s="77" t="s">
        <v>34</v>
      </c>
      <c r="D19" s="61">
        <f>'Vilniaus apskritis'!H18</f>
        <v>0.28857942726257668</v>
      </c>
      <c r="E19" s="61">
        <f>'Kauno apskritis  '!H18</f>
        <v>0.35080197132616492</v>
      </c>
      <c r="F19" s="61">
        <f>'Klaipėdos apskritis'!H18</f>
        <v>0.12785714285714286</v>
      </c>
      <c r="G19" s="61">
        <f>'Panevėžio apskritis'!H18</f>
        <v>0.58059912854030493</v>
      </c>
      <c r="H19" s="61">
        <f>'Šiaulių apskritis '!H18</f>
        <v>0</v>
      </c>
      <c r="I19" s="61">
        <f>'Marijampolės apskritis'!H18</f>
        <v>0.16753535353535354</v>
      </c>
      <c r="J19" s="61">
        <f>'Alytaus apskritis'!H18</f>
        <v>0.36903374634355152</v>
      </c>
      <c r="K19" s="61">
        <f>'Taurages apskritis'!H18</f>
        <v>0.54166666666666663</v>
      </c>
      <c r="L19" s="61">
        <f>'Utenos apskritis'!H18</f>
        <v>0.16100730984677064</v>
      </c>
      <c r="M19" s="78">
        <f>'Telšių apskritis'!H19</f>
        <v>0.35874999999999996</v>
      </c>
      <c r="N19" s="79">
        <f t="shared" si="0"/>
        <v>0.29458307463785316</v>
      </c>
    </row>
    <row r="20" spans="2:14" ht="29.25" customHeight="1" x14ac:dyDescent="0.3">
      <c r="B20" s="76" t="s">
        <v>23</v>
      </c>
      <c r="C20" s="77" t="s">
        <v>35</v>
      </c>
      <c r="D20" s="61">
        <f>'Vilniaus apskritis'!H19</f>
        <v>0</v>
      </c>
      <c r="E20" s="61">
        <f>'Kauno apskritis  '!H19</f>
        <v>0</v>
      </c>
      <c r="F20" s="61">
        <f>'Klaipėdos apskritis'!H19</f>
        <v>1.9285714285714285E-2</v>
      </c>
      <c r="G20" s="61">
        <f>'Panevėžio apskritis'!H19</f>
        <v>1.6666666666666668E-3</v>
      </c>
      <c r="H20" s="61">
        <f>'Šiaulių apskritis '!H19</f>
        <v>0</v>
      </c>
      <c r="I20" s="61">
        <f>'Marijampolės apskritis'!H19</f>
        <v>0</v>
      </c>
      <c r="J20" s="61">
        <f>'Alytaus apskritis'!H19</f>
        <v>1.1904761904761906E-2</v>
      </c>
      <c r="K20" s="61">
        <f>'Taurages apskritis'!H19</f>
        <v>6.25E-2</v>
      </c>
      <c r="L20" s="61">
        <f>'Utenos apskritis'!H19</f>
        <v>6.3064426618233199E-3</v>
      </c>
      <c r="M20" s="78">
        <f>'Telšių apskritis'!H20</f>
        <v>0</v>
      </c>
      <c r="N20" s="79">
        <f>AVERAGE(D20:M20)</f>
        <v>1.0166358551896617E-2</v>
      </c>
    </row>
    <row r="21" spans="2:14" ht="33.75" customHeight="1" x14ac:dyDescent="0.3">
      <c r="B21" s="76" t="s">
        <v>24</v>
      </c>
      <c r="C21" s="77" t="s">
        <v>36</v>
      </c>
      <c r="D21" s="61">
        <f>'Vilniaus apskritis'!H20</f>
        <v>8.4459459459459464E-3</v>
      </c>
      <c r="E21" s="61">
        <f>'Kauno apskritis  '!H20</f>
        <v>3.4477124183006531E-2</v>
      </c>
      <c r="F21" s="61">
        <f>'Klaipėdos apskritis'!H20</f>
        <v>4.0357142857142855E-2</v>
      </c>
      <c r="G21" s="61">
        <f>'Panevėžio apskritis'!H20</f>
        <v>0.10875</v>
      </c>
      <c r="H21" s="61">
        <f>'Šiaulių apskritis '!H20</f>
        <v>0</v>
      </c>
      <c r="I21" s="61">
        <f>'Marijampolės apskritis'!H20</f>
        <v>4.3333333333333335E-2</v>
      </c>
      <c r="J21" s="61">
        <f>'Alytaus apskritis'!H20</f>
        <v>0.21006305283577037</v>
      </c>
      <c r="K21" s="61">
        <f>'Taurages apskritis'!H20</f>
        <v>0.39583333333333337</v>
      </c>
      <c r="L21" s="61">
        <f>'Utenos apskritis'!H20</f>
        <v>0.20847516543460037</v>
      </c>
      <c r="M21" s="78">
        <f>'Telšių apskritis'!H21</f>
        <v>0.25937500000000002</v>
      </c>
      <c r="N21" s="79">
        <f t="shared" si="0"/>
        <v>0.13091100979231327</v>
      </c>
    </row>
    <row r="22" spans="2:14" ht="23.25" customHeight="1" x14ac:dyDescent="0.3">
      <c r="B22" s="76" t="s">
        <v>37</v>
      </c>
      <c r="C22" s="77" t="s">
        <v>133</v>
      </c>
      <c r="D22" s="61">
        <f>'Vilniaus apskritis'!H21</f>
        <v>7.6479752144338571</v>
      </c>
      <c r="E22" s="61">
        <f>'Kauno apskritis  '!H21</f>
        <v>10.36220403752899</v>
      </c>
      <c r="F22" s="61">
        <f>'Klaipėdos apskritis'!H21</f>
        <v>7.5857142857142863</v>
      </c>
      <c r="G22" s="61">
        <f>'Panevėžio apskritis'!H21</f>
        <v>12.158828904368766</v>
      </c>
      <c r="H22" s="61">
        <f>'Šiaulių apskritis '!H21</f>
        <v>10.665880665133415</v>
      </c>
      <c r="I22" s="61">
        <f>'Marijampolės apskritis'!H21</f>
        <v>10.865358585858587</v>
      </c>
      <c r="J22" s="61">
        <f>'Alytaus apskritis'!H21</f>
        <v>19.315818662543212</v>
      </c>
      <c r="K22" s="61">
        <f>'Taurages apskritis'!H21</f>
        <v>18.854166666666664</v>
      </c>
      <c r="L22" s="61">
        <f>'Utenos apskritis'!H21</f>
        <v>4.6278559684247274</v>
      </c>
      <c r="M22" s="78">
        <f>'Telšių apskritis'!H22</f>
        <v>10.137499999999999</v>
      </c>
      <c r="N22" s="79">
        <f t="shared" si="0"/>
        <v>11.222130299067251</v>
      </c>
    </row>
    <row r="23" spans="2:14" ht="20.25" customHeight="1" thickBot="1" x14ac:dyDescent="0.35">
      <c r="B23" s="84" t="s">
        <v>39</v>
      </c>
      <c r="C23" s="85" t="s">
        <v>40</v>
      </c>
      <c r="D23" s="86">
        <f>'Vilniaus apskritis'!H22</f>
        <v>100</v>
      </c>
      <c r="E23" s="86">
        <f>'Kauno apskritis  '!H22</f>
        <v>100</v>
      </c>
      <c r="F23" s="86">
        <v>99.999642857142859</v>
      </c>
      <c r="G23" s="86">
        <v>100.00198781838317</v>
      </c>
      <c r="H23" s="86">
        <f>'Šiaulių apskritis '!H22</f>
        <v>100</v>
      </c>
      <c r="I23" s="86">
        <f>'Marijampolės apskritis'!H22</f>
        <v>100</v>
      </c>
      <c r="J23" s="86">
        <f>'Alytaus apskritis'!H22</f>
        <v>100</v>
      </c>
      <c r="K23" s="86">
        <f>'Taurages apskritis'!H22</f>
        <v>100</v>
      </c>
      <c r="L23" s="86">
        <f>'Utenos apskritis'!H22</f>
        <v>100</v>
      </c>
      <c r="M23" s="87">
        <f>'Telšių apskritis'!H23</f>
        <v>100</v>
      </c>
      <c r="N23" s="88">
        <f t="shared" si="0"/>
        <v>100.00016306755261</v>
      </c>
    </row>
  </sheetData>
  <mergeCells count="4">
    <mergeCell ref="B2:N2"/>
    <mergeCell ref="B3:B4"/>
    <mergeCell ref="C3:C4"/>
    <mergeCell ref="D4:N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0"/>
  <sheetViews>
    <sheetView topLeftCell="A133" workbookViewId="0">
      <selection activeCell="D156" sqref="D156"/>
    </sheetView>
  </sheetViews>
  <sheetFormatPr defaultRowHeight="15" x14ac:dyDescent="0.25"/>
  <cols>
    <col min="3" max="3" width="39.5703125" customWidth="1"/>
    <col min="4" max="4" width="10" customWidth="1"/>
    <col min="5" max="8" width="10.5703125" bestFit="1" customWidth="1"/>
    <col min="9" max="9" width="12.28515625" customWidth="1"/>
  </cols>
  <sheetData>
    <row r="1" spans="2:9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9" x14ac:dyDescent="0.25">
      <c r="B2" s="62"/>
      <c r="C2" s="66" t="s">
        <v>130</v>
      </c>
      <c r="D2" s="66" t="s">
        <v>46</v>
      </c>
      <c r="E2" s="66" t="s">
        <v>47</v>
      </c>
      <c r="F2" s="66" t="s">
        <v>42</v>
      </c>
      <c r="G2" s="66" t="s">
        <v>49</v>
      </c>
      <c r="H2" s="66" t="s">
        <v>50</v>
      </c>
    </row>
    <row r="3" spans="2:9" x14ac:dyDescent="0.25">
      <c r="B3" s="66" t="s">
        <v>41</v>
      </c>
      <c r="C3" s="66" t="s">
        <v>26</v>
      </c>
      <c r="D3" s="122" t="s">
        <v>27</v>
      </c>
      <c r="E3" s="122"/>
      <c r="F3" s="122"/>
      <c r="G3" s="122"/>
      <c r="H3" s="122"/>
    </row>
    <row r="4" spans="2:9" x14ac:dyDescent="0.25">
      <c r="B4" s="62" t="s">
        <v>0</v>
      </c>
      <c r="C4" s="62" t="s">
        <v>1</v>
      </c>
      <c r="D4" s="62">
        <f>AVERAGE(D27,D50,D73,D96,D119,D142)</f>
        <v>5.1200462639797006</v>
      </c>
      <c r="E4" s="62">
        <f>AVERAGE(E27,E50,E73,E96,E119,E142)</f>
        <v>3.1795256311409399</v>
      </c>
      <c r="F4" s="62">
        <f>AVERAGE(F27,F50,F73,F96,F119,F142)</f>
        <v>6.2604036361584514</v>
      </c>
      <c r="G4" s="62">
        <f>AVERAGE(G27,G50,G73,G96,G119,G142)</f>
        <v>5.397400896742595</v>
      </c>
      <c r="H4" s="62">
        <f>AVERAGE(D4:G4)</f>
        <v>4.9893441070054223</v>
      </c>
    </row>
    <row r="5" spans="2:9" x14ac:dyDescent="0.25">
      <c r="B5" s="62" t="s">
        <v>2</v>
      </c>
      <c r="C5" s="62" t="s">
        <v>3</v>
      </c>
      <c r="D5" s="62">
        <f t="shared" ref="D5:F22" si="0">AVERAGE(D28,D51,D74,D97,D120,D143)</f>
        <v>3.6631780435510115</v>
      </c>
      <c r="E5" s="62">
        <f t="shared" si="0"/>
        <v>2.1296296296296293</v>
      </c>
      <c r="F5" s="62">
        <f t="shared" si="0"/>
        <v>2.7352696474806906</v>
      </c>
      <c r="G5" s="62">
        <f t="shared" ref="G5:G22" si="1">(G28+G51+G74+G97+G120+G143)/6</f>
        <v>0</v>
      </c>
      <c r="H5" s="62">
        <f t="shared" ref="H5:H21" si="2">AVERAGE(D5:G5)</f>
        <v>2.132019330165333</v>
      </c>
    </row>
    <row r="6" spans="2:9" x14ac:dyDescent="0.25">
      <c r="B6" s="62" t="s">
        <v>4</v>
      </c>
      <c r="C6" s="62" t="s">
        <v>5</v>
      </c>
      <c r="D6" s="62">
        <f t="shared" si="0"/>
        <v>0</v>
      </c>
      <c r="E6" s="62">
        <f t="shared" si="0"/>
        <v>0</v>
      </c>
      <c r="F6" s="62">
        <f t="shared" si="0"/>
        <v>4.1666666666666664E-2</v>
      </c>
      <c r="G6" s="62">
        <f t="shared" si="1"/>
        <v>0.1239225621678187</v>
      </c>
      <c r="H6" s="62">
        <f t="shared" si="2"/>
        <v>4.1397307208621344E-2</v>
      </c>
    </row>
    <row r="7" spans="2:9" x14ac:dyDescent="0.25">
      <c r="B7" s="62" t="s">
        <v>6</v>
      </c>
      <c r="C7" s="62" t="s">
        <v>28</v>
      </c>
      <c r="D7" s="62">
        <f t="shared" si="0"/>
        <v>9.5734929208609572</v>
      </c>
      <c r="E7" s="62">
        <f t="shared" si="0"/>
        <v>14.219432717105329</v>
      </c>
      <c r="F7" s="62">
        <f t="shared" si="0"/>
        <v>2.1673567380669652</v>
      </c>
      <c r="G7" s="62">
        <f t="shared" si="1"/>
        <v>8.7843643674965772</v>
      </c>
      <c r="H7" s="62">
        <f t="shared" si="2"/>
        <v>8.6861616858824569</v>
      </c>
    </row>
    <row r="8" spans="2:9" x14ac:dyDescent="0.25">
      <c r="B8" s="62" t="s">
        <v>7</v>
      </c>
      <c r="C8" s="62" t="s">
        <v>29</v>
      </c>
      <c r="D8" s="62">
        <f t="shared" si="0"/>
        <v>9.0279921336332141</v>
      </c>
      <c r="E8" s="62">
        <f t="shared" si="0"/>
        <v>7.2818130878717779</v>
      </c>
      <c r="F8" s="62">
        <f t="shared" si="0"/>
        <v>9.1164417515997656</v>
      </c>
      <c r="G8" s="62">
        <f t="shared" si="1"/>
        <v>4.6900966023805593</v>
      </c>
      <c r="H8" s="62">
        <f t="shared" si="2"/>
        <v>7.5290858938713292</v>
      </c>
    </row>
    <row r="9" spans="2:9" x14ac:dyDescent="0.25">
      <c r="B9" s="62" t="s">
        <v>8</v>
      </c>
      <c r="C9" s="62" t="s">
        <v>9</v>
      </c>
      <c r="D9" s="62">
        <f t="shared" si="0"/>
        <v>30.467277682620566</v>
      </c>
      <c r="E9" s="62">
        <f t="shared" si="0"/>
        <v>27.780101481802166</v>
      </c>
      <c r="F9" s="62">
        <f t="shared" si="0"/>
        <v>29.285875877825308</v>
      </c>
      <c r="G9" s="62">
        <f t="shared" si="1"/>
        <v>33.064811681772362</v>
      </c>
      <c r="H9" s="62">
        <f t="shared" si="2"/>
        <v>30.149516681005103</v>
      </c>
    </row>
    <row r="10" spans="2:9" x14ac:dyDescent="0.25">
      <c r="B10" s="52" t="s">
        <v>10</v>
      </c>
      <c r="C10" s="52" t="s">
        <v>30</v>
      </c>
      <c r="D10" s="52">
        <f t="shared" si="0"/>
        <v>57.851987044645448</v>
      </c>
      <c r="E10" s="52">
        <f t="shared" si="0"/>
        <v>54.590502547549846</v>
      </c>
      <c r="F10" s="52">
        <f t="shared" si="0"/>
        <v>49.607014317797848</v>
      </c>
      <c r="G10" s="52">
        <f t="shared" si="1"/>
        <v>52.060596110559914</v>
      </c>
      <c r="H10" s="52">
        <f>AVERAGE(D10:G10)</f>
        <v>53.527525005138266</v>
      </c>
      <c r="I10" s="8"/>
    </row>
    <row r="11" spans="2:9" x14ac:dyDescent="0.25">
      <c r="B11" s="62" t="s">
        <v>11</v>
      </c>
      <c r="C11" s="62" t="s">
        <v>12</v>
      </c>
      <c r="D11" s="62">
        <f t="shared" si="0"/>
        <v>8.26644166735454</v>
      </c>
      <c r="E11" s="62">
        <f t="shared" si="0"/>
        <v>11.618338790804506</v>
      </c>
      <c r="F11" s="62">
        <f t="shared" si="0"/>
        <v>11.879573164687399</v>
      </c>
      <c r="G11" s="62">
        <f t="shared" si="1"/>
        <v>5.7707987830838308</v>
      </c>
      <c r="H11" s="62">
        <f t="shared" si="2"/>
        <v>9.383788101482569</v>
      </c>
    </row>
    <row r="12" spans="2:9" x14ac:dyDescent="0.25">
      <c r="B12" s="62" t="s">
        <v>13</v>
      </c>
      <c r="C12" s="62" t="s">
        <v>31</v>
      </c>
      <c r="D12" s="62">
        <f t="shared" si="0"/>
        <v>0.38141919005851216</v>
      </c>
      <c r="E12" s="62">
        <f t="shared" si="0"/>
        <v>0.8693881052078184</v>
      </c>
      <c r="F12" s="62">
        <f t="shared" si="0"/>
        <v>0.93533541886046034</v>
      </c>
      <c r="G12" s="62">
        <f t="shared" si="1"/>
        <v>0.69130417370697861</v>
      </c>
      <c r="H12" s="62">
        <f t="shared" si="2"/>
        <v>0.71936172195844239</v>
      </c>
    </row>
    <row r="13" spans="2:9" x14ac:dyDescent="0.25">
      <c r="B13" s="62" t="s">
        <v>15</v>
      </c>
      <c r="C13" s="62" t="s">
        <v>14</v>
      </c>
      <c r="D13" s="62">
        <f t="shared" si="0"/>
        <v>1.9530465550944669</v>
      </c>
      <c r="E13" s="62">
        <f t="shared" si="0"/>
        <v>1.305545665456447</v>
      </c>
      <c r="F13" s="62">
        <f t="shared" si="0"/>
        <v>1.9934319736565931</v>
      </c>
      <c r="G13" s="62">
        <f t="shared" si="1"/>
        <v>2.1289325453443322</v>
      </c>
      <c r="H13" s="62">
        <f t="shared" si="2"/>
        <v>1.8452391848879597</v>
      </c>
    </row>
    <row r="14" spans="2:9" x14ac:dyDescent="0.25">
      <c r="B14" s="62" t="s">
        <v>17</v>
      </c>
      <c r="C14" s="62" t="s">
        <v>16</v>
      </c>
      <c r="D14" s="62">
        <f t="shared" si="0"/>
        <v>1.2144495944084592</v>
      </c>
      <c r="E14" s="62">
        <f t="shared" si="0"/>
        <v>1.6606492934532475</v>
      </c>
      <c r="F14" s="62">
        <f t="shared" si="0"/>
        <v>1.4023312276154767</v>
      </c>
      <c r="G14" s="62">
        <f t="shared" si="1"/>
        <v>1.3612554501609802</v>
      </c>
      <c r="H14" s="62">
        <f t="shared" si="2"/>
        <v>1.4096713914095409</v>
      </c>
    </row>
    <row r="15" spans="2:9" x14ac:dyDescent="0.25">
      <c r="B15" s="62" t="s">
        <v>19</v>
      </c>
      <c r="C15" s="62" t="s">
        <v>18</v>
      </c>
      <c r="D15" s="62">
        <f t="shared" si="0"/>
        <v>4.6306661082799332</v>
      </c>
      <c r="E15" s="62">
        <f t="shared" si="0"/>
        <v>4.1724033342288109</v>
      </c>
      <c r="F15" s="62">
        <f t="shared" si="0"/>
        <v>5.7203549625383063</v>
      </c>
      <c r="G15" s="62">
        <f t="shared" si="1"/>
        <v>6.0372975822462083</v>
      </c>
      <c r="H15" s="62">
        <f t="shared" si="2"/>
        <v>5.140180496823314</v>
      </c>
    </row>
    <row r="16" spans="2:9" x14ac:dyDescent="0.25">
      <c r="B16" s="62" t="s">
        <v>20</v>
      </c>
      <c r="C16" s="62" t="s">
        <v>32</v>
      </c>
      <c r="D16" s="62">
        <f t="shared" si="0"/>
        <v>2.7518283050582251</v>
      </c>
      <c r="E16" s="62">
        <f t="shared" si="0"/>
        <v>2.0836658654037614</v>
      </c>
      <c r="F16" s="62">
        <f t="shared" si="0"/>
        <v>1.1362289868356787</v>
      </c>
      <c r="G16" s="62">
        <f t="shared" si="1"/>
        <v>1.8922548710290188</v>
      </c>
      <c r="H16" s="62">
        <f t="shared" si="2"/>
        <v>1.9659945070816711</v>
      </c>
    </row>
    <row r="17" spans="2:10" x14ac:dyDescent="0.25">
      <c r="B17" s="62" t="s">
        <v>21</v>
      </c>
      <c r="C17" s="62" t="s">
        <v>33</v>
      </c>
      <c r="D17" s="62">
        <f t="shared" si="0"/>
        <v>16.142105808490914</v>
      </c>
      <c r="E17" s="62">
        <f t="shared" si="0"/>
        <v>20.444991603587411</v>
      </c>
      <c r="F17" s="62">
        <f t="shared" si="0"/>
        <v>24.102105746854146</v>
      </c>
      <c r="G17" s="62">
        <f t="shared" si="1"/>
        <v>23.329175660468767</v>
      </c>
      <c r="H17" s="62">
        <f t="shared" si="2"/>
        <v>21.004594704850309</v>
      </c>
    </row>
    <row r="18" spans="2:10" x14ac:dyDescent="0.25">
      <c r="B18" s="62" t="s">
        <v>22</v>
      </c>
      <c r="C18" s="62" t="s">
        <v>34</v>
      </c>
      <c r="D18" s="62">
        <f t="shared" si="0"/>
        <v>0.27158868739799885</v>
      </c>
      <c r="E18" s="62">
        <f t="shared" si="0"/>
        <v>9.7761308720821019E-2</v>
      </c>
      <c r="F18" s="62">
        <f t="shared" si="0"/>
        <v>0.13833883388338833</v>
      </c>
      <c r="G18" s="62">
        <f t="shared" si="1"/>
        <v>0.13634040938487438</v>
      </c>
      <c r="H18" s="62">
        <f t="shared" si="2"/>
        <v>0.16100730984677064</v>
      </c>
    </row>
    <row r="19" spans="2:10" x14ac:dyDescent="0.25">
      <c r="B19" s="62" t="s">
        <v>23</v>
      </c>
      <c r="C19" s="62" t="s">
        <v>35</v>
      </c>
      <c r="D19" s="62">
        <f t="shared" si="0"/>
        <v>0</v>
      </c>
      <c r="E19" s="62">
        <f t="shared" si="0"/>
        <v>0</v>
      </c>
      <c r="F19" s="62">
        <f t="shared" si="0"/>
        <v>0</v>
      </c>
      <c r="G19" s="62">
        <f t="shared" si="1"/>
        <v>2.522577064729328E-2</v>
      </c>
      <c r="H19" s="62">
        <f t="shared" si="2"/>
        <v>6.3064426618233199E-3</v>
      </c>
    </row>
    <row r="20" spans="2:10" x14ac:dyDescent="0.25">
      <c r="B20" s="62" t="s">
        <v>24</v>
      </c>
      <c r="C20" s="62" t="s">
        <v>36</v>
      </c>
      <c r="D20" s="62">
        <f t="shared" si="0"/>
        <v>0</v>
      </c>
      <c r="E20" s="62">
        <f t="shared" si="0"/>
        <v>0.22281639928698752</v>
      </c>
      <c r="F20" s="62">
        <f t="shared" si="0"/>
        <v>0.29347399181585715</v>
      </c>
      <c r="G20" s="62">
        <f t="shared" si="1"/>
        <v>0.3176102706355568</v>
      </c>
      <c r="H20" s="62">
        <f t="shared" si="2"/>
        <v>0.20847516543460037</v>
      </c>
    </row>
    <row r="21" spans="2:10" x14ac:dyDescent="0.25">
      <c r="B21" s="62" t="s">
        <v>37</v>
      </c>
      <c r="C21" s="62" t="s">
        <v>38</v>
      </c>
      <c r="D21" s="62">
        <f t="shared" si="0"/>
        <v>6.5364670392114901</v>
      </c>
      <c r="E21" s="62">
        <f t="shared" si="0"/>
        <v>2.9339370863003338</v>
      </c>
      <c r="F21" s="62">
        <f t="shared" si="0"/>
        <v>2.7918113754548379</v>
      </c>
      <c r="G21" s="62">
        <f t="shared" si="1"/>
        <v>6.2492083727322489</v>
      </c>
      <c r="H21" s="62">
        <f t="shared" si="2"/>
        <v>4.6278559684247274</v>
      </c>
    </row>
    <row r="22" spans="2:10" x14ac:dyDescent="0.25">
      <c r="B22" s="50" t="s">
        <v>39</v>
      </c>
      <c r="C22" s="50" t="s">
        <v>40</v>
      </c>
      <c r="D22" s="43">
        <f t="shared" si="0"/>
        <v>100</v>
      </c>
      <c r="E22" s="43">
        <f t="shared" si="0"/>
        <v>100</v>
      </c>
      <c r="F22" s="43">
        <f t="shared" si="0"/>
        <v>100</v>
      </c>
      <c r="G22" s="43">
        <f t="shared" si="1"/>
        <v>100</v>
      </c>
      <c r="H22" s="43">
        <f>AVERAGE(D22:G22)</f>
        <v>100</v>
      </c>
    </row>
    <row r="25" spans="2:10" x14ac:dyDescent="0.25">
      <c r="B25" s="21"/>
      <c r="C25" s="21" t="s">
        <v>88</v>
      </c>
      <c r="D25" s="21" t="s">
        <v>46</v>
      </c>
      <c r="E25" s="21" t="s">
        <v>47</v>
      </c>
      <c r="F25" s="21" t="s">
        <v>42</v>
      </c>
      <c r="G25" s="21" t="s">
        <v>49</v>
      </c>
      <c r="H25" s="21" t="s">
        <v>50</v>
      </c>
      <c r="J25" s="98"/>
    </row>
    <row r="26" spans="2:10" x14ac:dyDescent="0.25">
      <c r="B26" s="15" t="s">
        <v>41</v>
      </c>
      <c r="C26" s="15" t="s">
        <v>26</v>
      </c>
      <c r="D26" s="123" t="s">
        <v>27</v>
      </c>
      <c r="E26" s="123"/>
      <c r="F26" s="123"/>
      <c r="G26" s="123"/>
      <c r="H26" s="123"/>
    </row>
    <row r="27" spans="2:10" x14ac:dyDescent="0.25">
      <c r="B27" s="15" t="s">
        <v>0</v>
      </c>
      <c r="C27" s="15" t="s">
        <v>1</v>
      </c>
      <c r="D27" s="15">
        <v>0</v>
      </c>
      <c r="E27" s="19">
        <v>0.68181818181818166</v>
      </c>
      <c r="F27" s="16">
        <v>4.9504950495049496</v>
      </c>
      <c r="G27" s="13">
        <v>7.5041995979401319</v>
      </c>
      <c r="H27" s="16">
        <f>AVERAGE(D27:G27)</f>
        <v>3.284128207315816</v>
      </c>
    </row>
    <row r="28" spans="2:10" x14ac:dyDescent="0.25">
      <c r="B28" s="15" t="s">
        <v>2</v>
      </c>
      <c r="C28" s="15" t="s">
        <v>3</v>
      </c>
      <c r="D28" s="92">
        <v>6.770833333333333</v>
      </c>
      <c r="E28" s="92">
        <v>4.9999999999999982</v>
      </c>
      <c r="F28" s="92">
        <v>2.9702970297029694</v>
      </c>
      <c r="G28" s="93">
        <v>0</v>
      </c>
      <c r="H28" s="92">
        <f t="shared" ref="H28:H45" si="3">AVERAGE(D28:G28)</f>
        <v>3.6852825907590754</v>
      </c>
    </row>
    <row r="29" spans="2:10" x14ac:dyDescent="0.25">
      <c r="B29" s="15" t="s">
        <v>4</v>
      </c>
      <c r="C29" s="15" t="s">
        <v>5</v>
      </c>
      <c r="D29" s="92">
        <v>0</v>
      </c>
      <c r="E29" s="92">
        <v>0</v>
      </c>
      <c r="F29" s="92">
        <v>0</v>
      </c>
      <c r="G29" s="93">
        <v>0.74353537300691219</v>
      </c>
      <c r="H29" s="92">
        <f t="shared" si="3"/>
        <v>0.18588384325172805</v>
      </c>
    </row>
    <row r="30" spans="2:10" x14ac:dyDescent="0.25">
      <c r="B30" s="15" t="s">
        <v>6</v>
      </c>
      <c r="C30" s="15" t="s">
        <v>28</v>
      </c>
      <c r="D30" s="94">
        <v>13.281249999999998</v>
      </c>
      <c r="E30" s="94">
        <v>0</v>
      </c>
      <c r="F30" s="94">
        <v>0</v>
      </c>
      <c r="G30" s="95">
        <v>6.5128191005975813</v>
      </c>
      <c r="H30" s="94">
        <f t="shared" si="3"/>
        <v>4.9485172751493947</v>
      </c>
    </row>
    <row r="31" spans="2:10" x14ac:dyDescent="0.25">
      <c r="B31" s="15" t="s">
        <v>7</v>
      </c>
      <c r="C31" s="15" t="s">
        <v>29</v>
      </c>
      <c r="D31" s="94">
        <v>10.416666666666666</v>
      </c>
      <c r="E31" s="94">
        <v>8.4090909090909065</v>
      </c>
      <c r="F31" s="94">
        <v>8.580858085808579</v>
      </c>
      <c r="G31" s="95">
        <v>10.67110952000661</v>
      </c>
      <c r="H31" s="94">
        <f t="shared" si="3"/>
        <v>9.5194312953931899</v>
      </c>
    </row>
    <row r="32" spans="2:10" x14ac:dyDescent="0.25">
      <c r="B32" s="15" t="s">
        <v>8</v>
      </c>
      <c r="C32" s="15" t="s">
        <v>9</v>
      </c>
      <c r="D32" s="94">
        <v>20.572916666666668</v>
      </c>
      <c r="E32" s="94">
        <v>37.499999999999993</v>
      </c>
      <c r="F32" s="94">
        <v>29.702970297029697</v>
      </c>
      <c r="G32" s="95">
        <v>31.021948062677275</v>
      </c>
      <c r="H32" s="94">
        <f t="shared" si="3"/>
        <v>29.699458756593408</v>
      </c>
    </row>
    <row r="33" spans="2:8" x14ac:dyDescent="0.25">
      <c r="B33" s="17" t="s">
        <v>10</v>
      </c>
      <c r="C33" s="17" t="s">
        <v>30</v>
      </c>
      <c r="D33" s="96">
        <f>SUM(D27:D32)</f>
        <v>51.041666666666671</v>
      </c>
      <c r="E33" s="96">
        <f>SUM(E27:E32)</f>
        <v>51.590909090909079</v>
      </c>
      <c r="F33" s="96">
        <f>SUM(F27:F32)</f>
        <v>46.204620462046194</v>
      </c>
      <c r="G33" s="96">
        <f>SUM(G27:G32)</f>
        <v>56.45361165422851</v>
      </c>
      <c r="H33" s="96">
        <f t="shared" si="3"/>
        <v>51.32270196846261</v>
      </c>
    </row>
    <row r="34" spans="2:8" x14ac:dyDescent="0.25">
      <c r="B34" s="15" t="s">
        <v>11</v>
      </c>
      <c r="C34" s="15" t="s">
        <v>12</v>
      </c>
      <c r="D34" s="92">
        <v>8.0729166666666661</v>
      </c>
      <c r="E34" s="92">
        <v>9.7727272727272698</v>
      </c>
      <c r="F34" s="92">
        <v>13.53135313531353</v>
      </c>
      <c r="G34" s="93">
        <v>8.7709635667667243</v>
      </c>
      <c r="H34" s="92">
        <f t="shared" si="3"/>
        <v>10.036990160368548</v>
      </c>
    </row>
    <row r="35" spans="2:8" x14ac:dyDescent="0.25">
      <c r="B35" s="15" t="s">
        <v>13</v>
      </c>
      <c r="C35" s="15" t="s">
        <v>31</v>
      </c>
      <c r="D35" s="92">
        <v>0</v>
      </c>
      <c r="E35" s="92">
        <v>1.136363636363636</v>
      </c>
      <c r="F35" s="92">
        <v>2.6402640264026398</v>
      </c>
      <c r="G35" s="93">
        <v>0</v>
      </c>
      <c r="H35" s="92">
        <f t="shared" si="3"/>
        <v>0.94415691569156901</v>
      </c>
    </row>
    <row r="36" spans="2:8" x14ac:dyDescent="0.25">
      <c r="B36" s="15" t="s">
        <v>15</v>
      </c>
      <c r="C36" s="15" t="s">
        <v>14</v>
      </c>
      <c r="D36" s="92">
        <v>1.5625</v>
      </c>
      <c r="E36" s="92">
        <v>2.272727272727272</v>
      </c>
      <c r="F36" s="92">
        <v>1.3201320132013199</v>
      </c>
      <c r="G36" s="93">
        <v>2.6161429790983943</v>
      </c>
      <c r="H36" s="92">
        <f t="shared" si="3"/>
        <v>1.9428755662567465</v>
      </c>
    </row>
    <row r="37" spans="2:8" x14ac:dyDescent="0.25">
      <c r="B37" s="15" t="s">
        <v>17</v>
      </c>
      <c r="C37" s="15" t="s">
        <v>16</v>
      </c>
      <c r="D37" s="92">
        <v>1.0416666666666667</v>
      </c>
      <c r="E37" s="92">
        <v>3.1818181818181812</v>
      </c>
      <c r="F37" s="92">
        <v>1.9801980198019797</v>
      </c>
      <c r="G37" s="93">
        <v>1.5972241346074407</v>
      </c>
      <c r="H37" s="92">
        <f t="shared" si="3"/>
        <v>1.9502267507235671</v>
      </c>
    </row>
    <row r="38" spans="2:8" x14ac:dyDescent="0.25">
      <c r="B38" s="15" t="s">
        <v>19</v>
      </c>
      <c r="C38" s="15" t="s">
        <v>18</v>
      </c>
      <c r="D38" s="92">
        <v>3.90625</v>
      </c>
      <c r="E38" s="92">
        <v>2.4999999999999991</v>
      </c>
      <c r="F38" s="92">
        <v>2.6402640264026398</v>
      </c>
      <c r="G38" s="93">
        <v>5.7830529011648721</v>
      </c>
      <c r="H38" s="92">
        <f t="shared" si="3"/>
        <v>3.7073917318918777</v>
      </c>
    </row>
    <row r="39" spans="2:8" x14ac:dyDescent="0.25">
      <c r="B39" s="15" t="s">
        <v>20</v>
      </c>
      <c r="C39" s="15" t="s">
        <v>32</v>
      </c>
      <c r="D39" s="92">
        <v>0.26041666666666669</v>
      </c>
      <c r="E39" s="92">
        <v>6.3636363636363624</v>
      </c>
      <c r="F39" s="92">
        <v>1.3201320132013199</v>
      </c>
      <c r="G39" s="93">
        <v>0</v>
      </c>
      <c r="H39" s="92">
        <f t="shared" si="3"/>
        <v>1.9860462608760874</v>
      </c>
    </row>
    <row r="40" spans="2:8" x14ac:dyDescent="0.25">
      <c r="B40" s="15" t="s">
        <v>21</v>
      </c>
      <c r="C40" s="15" t="s">
        <v>33</v>
      </c>
      <c r="D40" s="92">
        <v>24.739583333333332</v>
      </c>
      <c r="E40" s="92">
        <v>18.409090909090903</v>
      </c>
      <c r="F40" s="92">
        <v>28.712871287128706</v>
      </c>
      <c r="G40" s="93">
        <v>18.340539200837163</v>
      </c>
      <c r="H40" s="92">
        <f t="shared" si="3"/>
        <v>22.550521182597528</v>
      </c>
    </row>
    <row r="41" spans="2:8" x14ac:dyDescent="0.25">
      <c r="B41" s="15" t="s">
        <v>22</v>
      </c>
      <c r="C41" s="15" t="s">
        <v>34</v>
      </c>
      <c r="D41" s="92">
        <v>0.26041666666666669</v>
      </c>
      <c r="E41" s="92">
        <v>0</v>
      </c>
      <c r="F41" s="92">
        <v>0.33003300330032997</v>
      </c>
      <c r="G41" s="93">
        <v>0</v>
      </c>
      <c r="H41" s="92">
        <f t="shared" si="3"/>
        <v>0.14761241749174916</v>
      </c>
    </row>
    <row r="42" spans="2:8" x14ac:dyDescent="0.25">
      <c r="B42" s="15" t="s">
        <v>23</v>
      </c>
      <c r="C42" s="15" t="s">
        <v>35</v>
      </c>
      <c r="D42" s="92">
        <v>0</v>
      </c>
      <c r="E42" s="92">
        <v>0</v>
      </c>
      <c r="F42" s="92">
        <v>0</v>
      </c>
      <c r="G42" s="93">
        <v>0</v>
      </c>
      <c r="H42" s="92">
        <f t="shared" si="3"/>
        <v>0</v>
      </c>
    </row>
    <row r="43" spans="2:8" x14ac:dyDescent="0.25">
      <c r="B43" s="15" t="s">
        <v>24</v>
      </c>
      <c r="C43" s="15" t="s">
        <v>36</v>
      </c>
      <c r="D43" s="92">
        <v>0</v>
      </c>
      <c r="E43" s="92">
        <v>0.45454545454545447</v>
      </c>
      <c r="F43" s="92">
        <v>0</v>
      </c>
      <c r="G43" s="93">
        <v>4.1307520722606225E-2</v>
      </c>
      <c r="H43" s="92">
        <f t="shared" si="3"/>
        <v>0.12396324381701518</v>
      </c>
    </row>
    <row r="44" spans="2:8" x14ac:dyDescent="0.25">
      <c r="B44" s="15" t="s">
        <v>37</v>
      </c>
      <c r="C44" s="15" t="s">
        <v>38</v>
      </c>
      <c r="D44" s="92">
        <v>9.1145833333333339</v>
      </c>
      <c r="E44" s="92">
        <v>4.3181818181818166</v>
      </c>
      <c r="F44" s="92">
        <v>1.3201320132013199</v>
      </c>
      <c r="G44" s="93">
        <v>6.3971580425742856</v>
      </c>
      <c r="H44" s="92">
        <f t="shared" si="3"/>
        <v>5.2875138018226888</v>
      </c>
    </row>
    <row r="45" spans="2:8" x14ac:dyDescent="0.25">
      <c r="B45" s="15" t="s">
        <v>39</v>
      </c>
      <c r="C45" s="15" t="s">
        <v>40</v>
      </c>
      <c r="D45" s="19">
        <v>100</v>
      </c>
      <c r="E45" s="19">
        <v>100</v>
      </c>
      <c r="F45" s="19">
        <v>100</v>
      </c>
      <c r="G45" s="13">
        <v>100</v>
      </c>
      <c r="H45" s="19">
        <f t="shared" si="3"/>
        <v>100</v>
      </c>
    </row>
    <row r="48" spans="2:8" x14ac:dyDescent="0.25">
      <c r="B48" s="21"/>
      <c r="C48" s="21" t="s">
        <v>89</v>
      </c>
      <c r="D48" s="21" t="s">
        <v>46</v>
      </c>
      <c r="E48" s="21" t="s">
        <v>47</v>
      </c>
      <c r="F48" s="21" t="s">
        <v>42</v>
      </c>
      <c r="G48" s="21" t="s">
        <v>49</v>
      </c>
      <c r="H48" s="21" t="s">
        <v>50</v>
      </c>
    </row>
    <row r="49" spans="2:8" x14ac:dyDescent="0.25">
      <c r="B49" s="15" t="s">
        <v>41</v>
      </c>
      <c r="C49" s="15" t="s">
        <v>26</v>
      </c>
      <c r="D49" s="123" t="s">
        <v>27</v>
      </c>
      <c r="E49" s="123"/>
      <c r="F49" s="123"/>
      <c r="G49" s="123"/>
      <c r="H49" s="123"/>
    </row>
    <row r="50" spans="2:8" x14ac:dyDescent="0.25">
      <c r="B50" s="15" t="s">
        <v>0</v>
      </c>
      <c r="C50" s="15" t="s">
        <v>1</v>
      </c>
      <c r="D50" s="92">
        <v>4.1763341067285369</v>
      </c>
      <c r="E50" s="92">
        <v>6.1111111111111098</v>
      </c>
      <c r="F50" s="92">
        <v>11.25</v>
      </c>
      <c r="G50" s="93">
        <v>1.3731548232063167</v>
      </c>
      <c r="H50" s="94">
        <f>AVERAGE(D50:G50)</f>
        <v>5.7276500102614909</v>
      </c>
    </row>
    <row r="51" spans="2:8" x14ac:dyDescent="0.25">
      <c r="B51" s="15" t="s">
        <v>2</v>
      </c>
      <c r="C51" s="15" t="s">
        <v>3</v>
      </c>
      <c r="D51" s="92">
        <v>4.1763341067285369</v>
      </c>
      <c r="E51" s="92">
        <v>2.7777777777777772</v>
      </c>
      <c r="F51" s="92">
        <v>10</v>
      </c>
      <c r="G51" s="93">
        <v>0</v>
      </c>
      <c r="H51" s="94">
        <f t="shared" ref="H51:H68" si="4">AVERAGE(D51:G51)</f>
        <v>4.2385279711265786</v>
      </c>
    </row>
    <row r="52" spans="2:8" x14ac:dyDescent="0.25">
      <c r="B52" s="15" t="s">
        <v>4</v>
      </c>
      <c r="C52" s="15" t="s">
        <v>5</v>
      </c>
      <c r="D52" s="94">
        <v>0</v>
      </c>
      <c r="E52" s="94">
        <v>0</v>
      </c>
      <c r="F52" s="94">
        <v>0.25</v>
      </c>
      <c r="G52" s="95">
        <v>0</v>
      </c>
      <c r="H52" s="94">
        <f t="shared" si="4"/>
        <v>6.25E-2</v>
      </c>
    </row>
    <row r="53" spans="2:8" x14ac:dyDescent="0.25">
      <c r="B53" s="15" t="s">
        <v>6</v>
      </c>
      <c r="C53" s="15" t="s">
        <v>28</v>
      </c>
      <c r="D53" s="94">
        <v>1.1600928074245938</v>
      </c>
      <c r="E53" s="94">
        <v>26.666666666666664</v>
      </c>
      <c r="F53" s="94">
        <v>1.75</v>
      </c>
      <c r="G53" s="95">
        <v>2.7151015822488533</v>
      </c>
      <c r="H53" s="94">
        <f t="shared" si="4"/>
        <v>8.0729652640850276</v>
      </c>
    </row>
    <row r="54" spans="2:8" x14ac:dyDescent="0.25">
      <c r="B54" s="15" t="s">
        <v>7</v>
      </c>
      <c r="C54" s="15" t="s">
        <v>29</v>
      </c>
      <c r="D54" s="94">
        <v>16.937354988399068</v>
      </c>
      <c r="E54" s="94">
        <v>4.9999999999999991</v>
      </c>
      <c r="F54" s="94">
        <v>2.5</v>
      </c>
      <c r="G54" s="95">
        <v>3.1676185126236631</v>
      </c>
      <c r="H54" s="94">
        <f t="shared" si="4"/>
        <v>6.9012433752556825</v>
      </c>
    </row>
    <row r="55" spans="2:8" x14ac:dyDescent="0.25">
      <c r="B55" s="15" t="s">
        <v>8</v>
      </c>
      <c r="C55" s="15" t="s">
        <v>9</v>
      </c>
      <c r="D55" s="94">
        <v>32.018561484918784</v>
      </c>
      <c r="E55" s="94">
        <v>19.166666666666664</v>
      </c>
      <c r="F55" s="94">
        <v>34</v>
      </c>
      <c r="G55" s="95">
        <v>38.807227787660338</v>
      </c>
      <c r="H55" s="94">
        <f t="shared" si="4"/>
        <v>30.998113984811447</v>
      </c>
    </row>
    <row r="56" spans="2:8" x14ac:dyDescent="0.25">
      <c r="B56" s="17" t="s">
        <v>10</v>
      </c>
      <c r="C56" s="17" t="s">
        <v>30</v>
      </c>
      <c r="D56" s="96">
        <f>SUM(D50:D55)</f>
        <v>58.468677494199518</v>
      </c>
      <c r="E56" s="96">
        <f>SUM(E50:E55)</f>
        <v>59.722222222222214</v>
      </c>
      <c r="F56" s="96">
        <f>SUM(F50:F55)</f>
        <v>59.75</v>
      </c>
      <c r="G56" s="97">
        <f>SUM(G50:G55)</f>
        <v>46.063102705739169</v>
      </c>
      <c r="H56" s="96">
        <f t="shared" si="4"/>
        <v>56.001000605540227</v>
      </c>
    </row>
    <row r="57" spans="2:8" x14ac:dyDescent="0.25">
      <c r="B57" s="15" t="s">
        <v>11</v>
      </c>
      <c r="C57" s="15" t="s">
        <v>12</v>
      </c>
      <c r="D57" s="92">
        <v>7.4245939675174002</v>
      </c>
      <c r="E57" s="92">
        <v>11.388888888888889</v>
      </c>
      <c r="F57" s="92">
        <v>6.25</v>
      </c>
      <c r="G57" s="93">
        <v>4.1974846300284003</v>
      </c>
      <c r="H57" s="94">
        <f t="shared" si="4"/>
        <v>7.3152418716086718</v>
      </c>
    </row>
    <row r="58" spans="2:8" x14ac:dyDescent="0.25">
      <c r="B58" s="15" t="s">
        <v>13</v>
      </c>
      <c r="C58" s="15" t="s">
        <v>31</v>
      </c>
      <c r="D58" s="92">
        <v>0</v>
      </c>
      <c r="E58" s="92">
        <v>0.55555555555555547</v>
      </c>
      <c r="F58" s="92">
        <v>0.25</v>
      </c>
      <c r="G58" s="93">
        <v>0</v>
      </c>
      <c r="H58" s="94">
        <f t="shared" si="4"/>
        <v>0.20138888888888887</v>
      </c>
    </row>
    <row r="59" spans="2:8" x14ac:dyDescent="0.25">
      <c r="B59" s="15" t="s">
        <v>15</v>
      </c>
      <c r="C59" s="15" t="s">
        <v>14</v>
      </c>
      <c r="D59" s="92">
        <v>2.0881670533642684</v>
      </c>
      <c r="E59" s="92">
        <v>0</v>
      </c>
      <c r="F59" s="92">
        <v>2</v>
      </c>
      <c r="G59" s="93">
        <v>2.1190275567206571</v>
      </c>
      <c r="H59" s="94">
        <f t="shared" si="4"/>
        <v>1.5517986525212313</v>
      </c>
    </row>
    <row r="60" spans="2:8" x14ac:dyDescent="0.25">
      <c r="B60" s="15" t="s">
        <v>17</v>
      </c>
      <c r="C60" s="15" t="s">
        <v>16</v>
      </c>
      <c r="D60" s="92">
        <v>1.3921113689095124</v>
      </c>
      <c r="E60" s="92">
        <v>0.83333333333333326</v>
      </c>
      <c r="F60" s="92">
        <v>1.25</v>
      </c>
      <c r="G60" s="93">
        <v>0.7177854757669383</v>
      </c>
      <c r="H60" s="94">
        <f t="shared" si="4"/>
        <v>1.0483075445024459</v>
      </c>
    </row>
    <row r="61" spans="2:8" x14ac:dyDescent="0.25">
      <c r="B61" s="15" t="s">
        <v>19</v>
      </c>
      <c r="C61" s="15" t="s">
        <v>18</v>
      </c>
      <c r="D61" s="92">
        <v>2.3201856148491875</v>
      </c>
      <c r="E61" s="92">
        <v>4.4444444444444438</v>
      </c>
      <c r="F61" s="92">
        <v>2.7499999999999996</v>
      </c>
      <c r="G61" s="93">
        <v>4.8965452672970704</v>
      </c>
      <c r="H61" s="94">
        <f t="shared" si="4"/>
        <v>3.6027938316476753</v>
      </c>
    </row>
    <row r="62" spans="2:8" x14ac:dyDescent="0.25">
      <c r="B62" s="15" t="s">
        <v>20</v>
      </c>
      <c r="C62" s="15" t="s">
        <v>32</v>
      </c>
      <c r="D62" s="92">
        <v>5.8004640371229685</v>
      </c>
      <c r="E62" s="92">
        <v>1.6666666666666665</v>
      </c>
      <c r="F62" s="92">
        <v>0</v>
      </c>
      <c r="G62" s="93">
        <v>6.9906063726867025</v>
      </c>
      <c r="H62" s="94">
        <f t="shared" si="4"/>
        <v>3.6144342691190845</v>
      </c>
    </row>
    <row r="63" spans="2:8" x14ac:dyDescent="0.25">
      <c r="B63" s="15" t="s">
        <v>21</v>
      </c>
      <c r="C63" s="15" t="s">
        <v>33</v>
      </c>
      <c r="D63" s="92">
        <v>16.705336426914148</v>
      </c>
      <c r="E63" s="92">
        <v>17.499999999999996</v>
      </c>
      <c r="F63" s="92">
        <v>23.999999999999996</v>
      </c>
      <c r="G63" s="93">
        <v>29.92853353306495</v>
      </c>
      <c r="H63" s="94">
        <f t="shared" si="4"/>
        <v>22.033467489994774</v>
      </c>
    </row>
    <row r="64" spans="2:8" x14ac:dyDescent="0.25">
      <c r="B64" s="15" t="s">
        <v>22</v>
      </c>
      <c r="C64" s="15" t="s">
        <v>34</v>
      </c>
      <c r="D64" s="92">
        <v>0</v>
      </c>
      <c r="E64" s="92">
        <v>0</v>
      </c>
      <c r="F64" s="92">
        <v>0.5</v>
      </c>
      <c r="G64" s="93">
        <v>0</v>
      </c>
      <c r="H64" s="94">
        <f t="shared" si="4"/>
        <v>0.125</v>
      </c>
    </row>
    <row r="65" spans="2:8" x14ac:dyDescent="0.25">
      <c r="B65" s="15" t="s">
        <v>23</v>
      </c>
      <c r="C65" s="15" t="s">
        <v>35</v>
      </c>
      <c r="D65" s="92">
        <v>0</v>
      </c>
      <c r="E65" s="92">
        <v>0</v>
      </c>
      <c r="F65" s="92">
        <v>0</v>
      </c>
      <c r="G65" s="93">
        <v>0</v>
      </c>
      <c r="H65" s="94">
        <f t="shared" si="4"/>
        <v>0</v>
      </c>
    </row>
    <row r="66" spans="2:8" x14ac:dyDescent="0.25">
      <c r="B66" s="15" t="s">
        <v>24</v>
      </c>
      <c r="C66" s="15" t="s">
        <v>36</v>
      </c>
      <c r="D66" s="92">
        <v>0</v>
      </c>
      <c r="E66" s="92">
        <v>0</v>
      </c>
      <c r="F66" s="92">
        <v>0</v>
      </c>
      <c r="G66" s="93">
        <v>0</v>
      </c>
      <c r="H66" s="94">
        <f t="shared" si="4"/>
        <v>0</v>
      </c>
    </row>
    <row r="67" spans="2:8" x14ac:dyDescent="0.25">
      <c r="B67" s="15" t="s">
        <v>37</v>
      </c>
      <c r="C67" s="15" t="s">
        <v>38</v>
      </c>
      <c r="D67" s="92">
        <v>5.8004640371229685</v>
      </c>
      <c r="E67" s="92">
        <v>3.8888888888888888</v>
      </c>
      <c r="F67" s="92">
        <v>3.25</v>
      </c>
      <c r="G67" s="93">
        <v>5.0869144586961283</v>
      </c>
      <c r="H67" s="94">
        <f t="shared" si="4"/>
        <v>4.5065668461769963</v>
      </c>
    </row>
    <row r="68" spans="2:8" x14ac:dyDescent="0.25">
      <c r="B68" s="15" t="s">
        <v>39</v>
      </c>
      <c r="C68" s="15" t="s">
        <v>40</v>
      </c>
      <c r="D68" s="92">
        <v>100</v>
      </c>
      <c r="E68" s="92">
        <v>100.00000000000001</v>
      </c>
      <c r="F68" s="92">
        <v>100</v>
      </c>
      <c r="G68" s="93">
        <v>100</v>
      </c>
      <c r="H68" s="94">
        <f t="shared" si="4"/>
        <v>100</v>
      </c>
    </row>
    <row r="71" spans="2:8" x14ac:dyDescent="0.25">
      <c r="B71" s="21"/>
      <c r="C71" s="21" t="s">
        <v>90</v>
      </c>
      <c r="D71" s="21" t="s">
        <v>46</v>
      </c>
      <c r="E71" s="21" t="s">
        <v>47</v>
      </c>
      <c r="F71" s="21" t="s">
        <v>42</v>
      </c>
      <c r="G71" s="21" t="s">
        <v>49</v>
      </c>
      <c r="H71" s="21" t="s">
        <v>50</v>
      </c>
    </row>
    <row r="72" spans="2:8" x14ac:dyDescent="0.25">
      <c r="B72" s="15" t="s">
        <v>41</v>
      </c>
      <c r="C72" s="15" t="s">
        <v>26</v>
      </c>
      <c r="D72" s="123" t="s">
        <v>27</v>
      </c>
      <c r="E72" s="123"/>
      <c r="F72" s="123"/>
      <c r="G72" s="123"/>
      <c r="H72" s="123"/>
    </row>
    <row r="73" spans="2:8" x14ac:dyDescent="0.25">
      <c r="B73" s="15" t="s">
        <v>0</v>
      </c>
      <c r="C73" s="15" t="s">
        <v>1</v>
      </c>
      <c r="D73" s="92">
        <v>10.227272727272727</v>
      </c>
      <c r="E73" s="92">
        <v>4.4117647058823524</v>
      </c>
      <c r="F73" s="92">
        <v>7.8947368421052619</v>
      </c>
      <c r="G73" s="93">
        <v>10.680098098678831</v>
      </c>
      <c r="H73" s="94">
        <f>AVERAGE(D73:G73)</f>
        <v>8.3034680934847938</v>
      </c>
    </row>
    <row r="74" spans="2:8" x14ac:dyDescent="0.25">
      <c r="B74" s="15" t="s">
        <v>2</v>
      </c>
      <c r="C74" s="15" t="s">
        <v>3</v>
      </c>
      <c r="D74" s="92">
        <v>3.6363636363636362</v>
      </c>
      <c r="E74" s="92">
        <v>5</v>
      </c>
      <c r="F74" s="92">
        <v>0.98684210526315774</v>
      </c>
      <c r="G74" s="93">
        <v>0</v>
      </c>
      <c r="H74" s="94">
        <f t="shared" ref="H74:H91" si="5">AVERAGE(D74:G74)</f>
        <v>2.4058014354066986</v>
      </c>
    </row>
    <row r="75" spans="2:8" x14ac:dyDescent="0.25">
      <c r="B75" s="15" t="s">
        <v>4</v>
      </c>
      <c r="C75" s="15" t="s">
        <v>5</v>
      </c>
      <c r="D75" s="92">
        <v>0</v>
      </c>
      <c r="E75" s="92">
        <v>0</v>
      </c>
      <c r="F75" s="92">
        <v>0</v>
      </c>
      <c r="G75" s="93">
        <v>0</v>
      </c>
      <c r="H75" s="94">
        <f t="shared" si="5"/>
        <v>0</v>
      </c>
    </row>
    <row r="76" spans="2:8" x14ac:dyDescent="0.25">
      <c r="B76" s="15" t="s">
        <v>6</v>
      </c>
      <c r="C76" s="15" t="s">
        <v>28</v>
      </c>
      <c r="D76" s="94">
        <v>9.9999999999999982</v>
      </c>
      <c r="E76" s="94">
        <v>8.5294117647058822</v>
      </c>
      <c r="F76" s="94">
        <v>2.960526315789473</v>
      </c>
      <c r="G76" s="95">
        <v>13.712718546451836</v>
      </c>
      <c r="H76" s="94">
        <f t="shared" si="5"/>
        <v>8.8006641567367971</v>
      </c>
    </row>
    <row r="77" spans="2:8" x14ac:dyDescent="0.25">
      <c r="B77" s="15" t="s">
        <v>7</v>
      </c>
      <c r="C77" s="15" t="s">
        <v>29</v>
      </c>
      <c r="D77" s="94">
        <v>6.3636363636363633</v>
      </c>
      <c r="E77" s="94">
        <v>6.7647058823529402</v>
      </c>
      <c r="F77" s="94">
        <v>2.6315789473684208</v>
      </c>
      <c r="G77" s="95">
        <v>5.3268637430447514</v>
      </c>
      <c r="H77" s="94">
        <f t="shared" si="5"/>
        <v>5.2716962341006193</v>
      </c>
    </row>
    <row r="78" spans="2:8" x14ac:dyDescent="0.25">
      <c r="B78" s="15" t="s">
        <v>8</v>
      </c>
      <c r="C78" s="15" t="s">
        <v>9</v>
      </c>
      <c r="D78" s="94">
        <v>26.59090909090909</v>
      </c>
      <c r="E78" s="94">
        <v>23.52941176470588</v>
      </c>
      <c r="F78" s="94">
        <v>29.934210526315784</v>
      </c>
      <c r="G78" s="95">
        <v>34.031275546530942</v>
      </c>
      <c r="H78" s="94">
        <f t="shared" si="5"/>
        <v>28.521451732115423</v>
      </c>
    </row>
    <row r="79" spans="2:8" x14ac:dyDescent="0.25">
      <c r="B79" s="17" t="s">
        <v>10</v>
      </c>
      <c r="C79" s="17" t="s">
        <v>30</v>
      </c>
      <c r="D79" s="96">
        <f>SUM(D73:D78)</f>
        <v>56.818181818181813</v>
      </c>
      <c r="E79" s="96">
        <f>SUM(E73:E78)</f>
        <v>48.235294117647058</v>
      </c>
      <c r="F79" s="96">
        <f>SUM(F73:F78)</f>
        <v>44.407894736842096</v>
      </c>
      <c r="G79" s="96">
        <f>SUM(G73:G78)</f>
        <v>63.750955934706354</v>
      </c>
      <c r="H79" s="96">
        <f t="shared" si="5"/>
        <v>53.30308165184433</v>
      </c>
    </row>
    <row r="80" spans="2:8" x14ac:dyDescent="0.25">
      <c r="B80" s="15" t="s">
        <v>11</v>
      </c>
      <c r="C80" s="15" t="s">
        <v>12</v>
      </c>
      <c r="D80" s="92">
        <v>9.9999999999999982</v>
      </c>
      <c r="E80" s="92">
        <v>13.235294117647058</v>
      </c>
      <c r="F80" s="92">
        <v>16.118421052631579</v>
      </c>
      <c r="G80" s="93">
        <v>3.2594077160412436</v>
      </c>
      <c r="H80" s="94">
        <f t="shared" si="5"/>
        <v>10.65328072157997</v>
      </c>
    </row>
    <row r="81" spans="2:8" x14ac:dyDescent="0.25">
      <c r="B81" s="15" t="s">
        <v>13</v>
      </c>
      <c r="C81" s="15" t="s">
        <v>31</v>
      </c>
      <c r="D81" s="92">
        <v>0.68181818181818166</v>
      </c>
      <c r="E81" s="92">
        <v>1.4705882352941175</v>
      </c>
      <c r="F81" s="92">
        <v>0.6578947368421052</v>
      </c>
      <c r="G81" s="93">
        <v>1.3053453231718575</v>
      </c>
      <c r="H81" s="94">
        <f t="shared" si="5"/>
        <v>1.0289116192815655</v>
      </c>
    </row>
    <row r="82" spans="2:8" x14ac:dyDescent="0.25">
      <c r="B82" s="15" t="s">
        <v>15</v>
      </c>
      <c r="C82" s="15" t="s">
        <v>14</v>
      </c>
      <c r="D82" s="92">
        <v>1.8181818181818181</v>
      </c>
      <c r="E82" s="92">
        <v>2.9411764705882351</v>
      </c>
      <c r="F82" s="92">
        <v>4.2763157894736841</v>
      </c>
      <c r="G82" s="93">
        <v>1.1866775665198701</v>
      </c>
      <c r="H82" s="94">
        <f t="shared" si="5"/>
        <v>2.5555879111909019</v>
      </c>
    </row>
    <row r="83" spans="2:8" x14ac:dyDescent="0.25">
      <c r="B83" s="15" t="s">
        <v>17</v>
      </c>
      <c r="C83" s="15" t="s">
        <v>16</v>
      </c>
      <c r="D83" s="92">
        <v>1.3636363636363633</v>
      </c>
      <c r="E83" s="92">
        <v>2.3529411764705883</v>
      </c>
      <c r="F83" s="92">
        <v>0.6578947368421052</v>
      </c>
      <c r="G83" s="93">
        <v>0.30326204477730018</v>
      </c>
      <c r="H83" s="94">
        <f t="shared" si="5"/>
        <v>1.1694335804315892</v>
      </c>
    </row>
    <row r="84" spans="2:8" x14ac:dyDescent="0.25">
      <c r="B84" s="15" t="s">
        <v>19</v>
      </c>
      <c r="C84" s="15" t="s">
        <v>18</v>
      </c>
      <c r="D84" s="92">
        <v>5.2272727272727266</v>
      </c>
      <c r="E84" s="92">
        <v>5</v>
      </c>
      <c r="F84" s="92">
        <v>5.5921052631578947</v>
      </c>
      <c r="G84" s="93">
        <v>3.4809208617916196</v>
      </c>
      <c r="H84" s="94">
        <f t="shared" si="5"/>
        <v>4.8250747130555602</v>
      </c>
    </row>
    <row r="85" spans="2:8" x14ac:dyDescent="0.25">
      <c r="B85" s="15" t="s">
        <v>20</v>
      </c>
      <c r="C85" s="15" t="s">
        <v>32</v>
      </c>
      <c r="D85" s="92">
        <v>6.1363636363636358</v>
      </c>
      <c r="E85" s="92">
        <v>2.0588235294117649</v>
      </c>
      <c r="F85" s="92">
        <v>4.6052631578947363</v>
      </c>
      <c r="G85" s="93">
        <v>0.64608000843859614</v>
      </c>
      <c r="H85" s="94">
        <f t="shared" si="5"/>
        <v>3.3616325830271836</v>
      </c>
    </row>
    <row r="86" spans="2:8" x14ac:dyDescent="0.25">
      <c r="B86" s="15" t="s">
        <v>21</v>
      </c>
      <c r="C86" s="15" t="s">
        <v>33</v>
      </c>
      <c r="D86" s="92">
        <v>11.590909090909088</v>
      </c>
      <c r="E86" s="92">
        <v>23.52941176470588</v>
      </c>
      <c r="F86" s="92">
        <v>21.381578947368418</v>
      </c>
      <c r="G86" s="93">
        <v>23.944516231112051</v>
      </c>
      <c r="H86" s="94">
        <f t="shared" si="5"/>
        <v>20.111604008523859</v>
      </c>
    </row>
    <row r="87" spans="2:8" x14ac:dyDescent="0.25">
      <c r="B87" s="15" t="s">
        <v>22</v>
      </c>
      <c r="C87" s="15" t="s">
        <v>34</v>
      </c>
      <c r="D87" s="92">
        <v>0.90909090909090906</v>
      </c>
      <c r="E87" s="92">
        <v>0</v>
      </c>
      <c r="F87" s="92">
        <v>0</v>
      </c>
      <c r="G87" s="93">
        <v>0.59333878325993505</v>
      </c>
      <c r="H87" s="94">
        <f t="shared" si="5"/>
        <v>0.375607423087711</v>
      </c>
    </row>
    <row r="88" spans="2:8" x14ac:dyDescent="0.25">
      <c r="B88" s="15" t="s">
        <v>23</v>
      </c>
      <c r="C88" s="15" t="s">
        <v>35</v>
      </c>
      <c r="D88" s="92">
        <v>0</v>
      </c>
      <c r="E88" s="92">
        <v>0</v>
      </c>
      <c r="F88" s="92">
        <v>0</v>
      </c>
      <c r="G88" s="93">
        <v>0</v>
      </c>
      <c r="H88" s="94">
        <f t="shared" si="5"/>
        <v>0</v>
      </c>
    </row>
    <row r="89" spans="2:8" x14ac:dyDescent="0.25">
      <c r="B89" s="15" t="s">
        <v>24</v>
      </c>
      <c r="C89" s="15" t="s">
        <v>36</v>
      </c>
      <c r="D89" s="92">
        <v>0</v>
      </c>
      <c r="E89" s="92">
        <v>0.58823529411764708</v>
      </c>
      <c r="F89" s="92">
        <v>0.6578947368421052</v>
      </c>
      <c r="G89" s="93">
        <v>0.73837715250125258</v>
      </c>
      <c r="H89" s="94">
        <f t="shared" si="5"/>
        <v>0.49612679586525121</v>
      </c>
    </row>
    <row r="90" spans="2:8" x14ac:dyDescent="0.25">
      <c r="B90" s="15" t="s">
        <v>37</v>
      </c>
      <c r="C90" s="15" t="s">
        <v>38</v>
      </c>
      <c r="D90" s="92">
        <v>5.4545454545454533</v>
      </c>
      <c r="E90" s="92">
        <v>0.58823529411764708</v>
      </c>
      <c r="F90" s="92">
        <v>1.6447368421052628</v>
      </c>
      <c r="G90" s="93">
        <v>0.79111837767991344</v>
      </c>
      <c r="H90" s="94">
        <f t="shared" si="5"/>
        <v>2.1196589921120692</v>
      </c>
    </row>
    <row r="91" spans="2:8" x14ac:dyDescent="0.25">
      <c r="B91" s="15" t="s">
        <v>39</v>
      </c>
      <c r="C91" s="15" t="s">
        <v>40</v>
      </c>
      <c r="D91" s="92">
        <v>100</v>
      </c>
      <c r="E91" s="92">
        <v>99.999999999999986</v>
      </c>
      <c r="F91" s="92">
        <v>100</v>
      </c>
      <c r="G91" s="93">
        <v>100</v>
      </c>
      <c r="H91" s="94">
        <f t="shared" si="5"/>
        <v>100</v>
      </c>
    </row>
    <row r="94" spans="2:8" x14ac:dyDescent="0.25">
      <c r="B94" s="21"/>
      <c r="C94" s="21" t="s">
        <v>91</v>
      </c>
      <c r="D94" s="21" t="s">
        <v>46</v>
      </c>
      <c r="E94" s="21" t="s">
        <v>47</v>
      </c>
      <c r="F94" s="21" t="s">
        <v>42</v>
      </c>
      <c r="G94" s="21" t="s">
        <v>49</v>
      </c>
      <c r="H94" s="21" t="s">
        <v>50</v>
      </c>
    </row>
    <row r="95" spans="2:8" x14ac:dyDescent="0.25">
      <c r="B95" s="15" t="s">
        <v>41</v>
      </c>
      <c r="C95" s="15" t="s">
        <v>26</v>
      </c>
      <c r="D95" s="123" t="s">
        <v>27</v>
      </c>
      <c r="E95" s="123"/>
      <c r="F95" s="123"/>
      <c r="G95" s="123"/>
      <c r="H95" s="123"/>
    </row>
    <row r="96" spans="2:8" x14ac:dyDescent="0.25">
      <c r="B96" s="15" t="s">
        <v>0</v>
      </c>
      <c r="C96" s="15" t="s">
        <v>1</v>
      </c>
      <c r="D96" s="92">
        <v>8.542713567839197</v>
      </c>
      <c r="E96" s="92">
        <v>1.4705882352941175</v>
      </c>
      <c r="F96" s="92">
        <v>2.5906735751295336</v>
      </c>
      <c r="G96" s="93">
        <v>2.1049554158748722</v>
      </c>
      <c r="H96" s="92">
        <f>AVERAGE(D96:G96)</f>
        <v>3.6772326985344304</v>
      </c>
    </row>
    <row r="97" spans="2:8" x14ac:dyDescent="0.25">
      <c r="B97" s="15" t="s">
        <v>2</v>
      </c>
      <c r="C97" s="15" t="s">
        <v>3</v>
      </c>
      <c r="D97" s="92">
        <v>1.7587939698492463</v>
      </c>
      <c r="E97" s="92">
        <v>0</v>
      </c>
      <c r="F97" s="92">
        <v>0.2590673575129534</v>
      </c>
      <c r="G97" s="93">
        <v>0</v>
      </c>
      <c r="H97" s="92">
        <f t="shared" ref="H97:H114" si="6">AVERAGE(D97:G97)</f>
        <v>0.50446533184054987</v>
      </c>
    </row>
    <row r="98" spans="2:8" x14ac:dyDescent="0.25">
      <c r="B98" s="15" t="s">
        <v>4</v>
      </c>
      <c r="C98" s="15" t="s">
        <v>5</v>
      </c>
      <c r="D98" s="92">
        <v>0</v>
      </c>
      <c r="E98" s="92">
        <v>0</v>
      </c>
      <c r="F98" s="92">
        <v>0</v>
      </c>
      <c r="G98" s="93">
        <v>0</v>
      </c>
      <c r="H98" s="92">
        <f t="shared" si="6"/>
        <v>0</v>
      </c>
    </row>
    <row r="99" spans="2:8" x14ac:dyDescent="0.25">
      <c r="B99" s="15" t="s">
        <v>6</v>
      </c>
      <c r="C99" s="15" t="s">
        <v>28</v>
      </c>
      <c r="D99" s="94">
        <v>10.050251256281406</v>
      </c>
      <c r="E99" s="94">
        <v>10.588235294117645</v>
      </c>
      <c r="F99" s="94">
        <v>4.1450777202072544</v>
      </c>
      <c r="G99" s="95">
        <v>12.278906592603422</v>
      </c>
      <c r="H99" s="94">
        <f t="shared" si="6"/>
        <v>9.2656177158024313</v>
      </c>
    </row>
    <row r="100" spans="2:8" x14ac:dyDescent="0.25">
      <c r="B100" s="15" t="s">
        <v>7</v>
      </c>
      <c r="C100" s="15" t="s">
        <v>29</v>
      </c>
      <c r="D100" s="94">
        <v>7.2864321608040203</v>
      </c>
      <c r="E100" s="94">
        <v>10.294117647058824</v>
      </c>
      <c r="F100" s="94">
        <v>14.50777202072539</v>
      </c>
      <c r="G100" s="95">
        <v>4.7215319397748869</v>
      </c>
      <c r="H100" s="94">
        <f t="shared" si="6"/>
        <v>9.2024634420907798</v>
      </c>
    </row>
    <row r="101" spans="2:8" x14ac:dyDescent="0.25">
      <c r="B101" s="15" t="s">
        <v>8</v>
      </c>
      <c r="C101" s="15" t="s">
        <v>9</v>
      </c>
      <c r="D101" s="94">
        <v>32.412060301507537</v>
      </c>
      <c r="E101" s="94">
        <v>32.352941176470587</v>
      </c>
      <c r="F101" s="94">
        <v>24.870466321243523</v>
      </c>
      <c r="G101" s="95">
        <v>37.260634410173957</v>
      </c>
      <c r="H101" s="94">
        <f t="shared" si="6"/>
        <v>31.724025552348905</v>
      </c>
    </row>
    <row r="102" spans="2:8" x14ac:dyDescent="0.25">
      <c r="B102" s="17" t="s">
        <v>10</v>
      </c>
      <c r="C102" s="17" t="s">
        <v>30</v>
      </c>
      <c r="D102" s="96">
        <f>SUM(D96:D101)</f>
        <v>60.050251256281406</v>
      </c>
      <c r="E102" s="96">
        <f>SUM(E96:E101)</f>
        <v>54.705882352941174</v>
      </c>
      <c r="F102" s="96">
        <f>SUM(F96:F101)</f>
        <v>46.373056994818654</v>
      </c>
      <c r="G102" s="97">
        <f>SUM(G96:G101)</f>
        <v>56.366028358427137</v>
      </c>
      <c r="H102" s="96">
        <f t="shared" si="6"/>
        <v>54.373804740617096</v>
      </c>
    </row>
    <row r="103" spans="2:8" x14ac:dyDescent="0.25">
      <c r="B103" s="15" t="s">
        <v>11</v>
      </c>
      <c r="C103" s="15" t="s">
        <v>12</v>
      </c>
      <c r="D103" s="92">
        <v>5.2763819095477382</v>
      </c>
      <c r="E103" s="92">
        <v>7.0588235294117636</v>
      </c>
      <c r="F103" s="92">
        <v>14.766839378238343</v>
      </c>
      <c r="G103" s="93">
        <v>2.0903376699312965</v>
      </c>
      <c r="H103" s="92">
        <f t="shared" si="6"/>
        <v>7.2980956217822852</v>
      </c>
    </row>
    <row r="104" spans="2:8" x14ac:dyDescent="0.25">
      <c r="B104" s="15" t="s">
        <v>13</v>
      </c>
      <c r="C104" s="15" t="s">
        <v>31</v>
      </c>
      <c r="D104" s="92">
        <v>0</v>
      </c>
      <c r="E104" s="92">
        <v>0.29411764705882354</v>
      </c>
      <c r="F104" s="92">
        <v>0.2590673575129534</v>
      </c>
      <c r="G104" s="93">
        <v>0.71626955123519964</v>
      </c>
      <c r="H104" s="92">
        <f t="shared" si="6"/>
        <v>0.31736363895174413</v>
      </c>
    </row>
    <row r="105" spans="2:8" x14ac:dyDescent="0.25">
      <c r="B105" s="15" t="s">
        <v>15</v>
      </c>
      <c r="C105" s="15" t="s">
        <v>14</v>
      </c>
      <c r="D105" s="92">
        <v>2.7638190954773862</v>
      </c>
      <c r="E105" s="92">
        <v>1.7647058823529409</v>
      </c>
      <c r="F105" s="92">
        <v>2.5906735751295336</v>
      </c>
      <c r="G105" s="93">
        <v>2.2803683671977786</v>
      </c>
      <c r="H105" s="92">
        <f t="shared" si="6"/>
        <v>2.3498917300394098</v>
      </c>
    </row>
    <row r="106" spans="2:8" x14ac:dyDescent="0.25">
      <c r="B106" s="15" t="s">
        <v>17</v>
      </c>
      <c r="C106" s="15" t="s">
        <v>16</v>
      </c>
      <c r="D106" s="92">
        <v>1.2562814070351758</v>
      </c>
      <c r="E106" s="92">
        <v>0.29411764705882354</v>
      </c>
      <c r="F106" s="92">
        <v>2.0725388601036272</v>
      </c>
      <c r="G106" s="93">
        <v>1.315597134921795</v>
      </c>
      <c r="H106" s="92">
        <f t="shared" si="6"/>
        <v>1.2346337622798553</v>
      </c>
    </row>
    <row r="107" spans="2:8" x14ac:dyDescent="0.25">
      <c r="B107" s="15" t="s">
        <v>19</v>
      </c>
      <c r="C107" s="15" t="s">
        <v>18</v>
      </c>
      <c r="D107" s="92">
        <v>5.7788944723618085</v>
      </c>
      <c r="E107" s="92">
        <v>3.235294117647058</v>
      </c>
      <c r="F107" s="92">
        <v>15.284974093264246</v>
      </c>
      <c r="G107" s="93">
        <v>6.1394532963017108</v>
      </c>
      <c r="H107" s="92">
        <f t="shared" si="6"/>
        <v>7.6096539948937059</v>
      </c>
    </row>
    <row r="108" spans="2:8" x14ac:dyDescent="0.25">
      <c r="B108" s="15" t="s">
        <v>20</v>
      </c>
      <c r="C108" s="15" t="s">
        <v>32</v>
      </c>
      <c r="D108" s="92">
        <v>0</v>
      </c>
      <c r="E108" s="92">
        <v>0</v>
      </c>
      <c r="F108" s="92">
        <v>0.2590673575129534</v>
      </c>
      <c r="G108" s="93">
        <v>0.81859377284022805</v>
      </c>
      <c r="H108" s="92">
        <f t="shared" si="6"/>
        <v>0.26941528258829539</v>
      </c>
    </row>
    <row r="109" spans="2:8" x14ac:dyDescent="0.25">
      <c r="B109" s="15" t="s">
        <v>21</v>
      </c>
      <c r="C109" s="15" t="s">
        <v>33</v>
      </c>
      <c r="D109" s="92">
        <v>21.859296482412056</v>
      </c>
      <c r="E109" s="92">
        <v>32.058823529411761</v>
      </c>
      <c r="F109" s="92">
        <v>13.989637305699482</v>
      </c>
      <c r="G109" s="93">
        <v>24.046192077181701</v>
      </c>
      <c r="H109" s="92">
        <f t="shared" si="6"/>
        <v>22.988487348676252</v>
      </c>
    </row>
    <row r="110" spans="2:8" x14ac:dyDescent="0.25">
      <c r="B110" s="15" t="s">
        <v>22</v>
      </c>
      <c r="C110" s="15" t="s">
        <v>34</v>
      </c>
      <c r="D110" s="92">
        <v>0.25125628140703515</v>
      </c>
      <c r="E110" s="92">
        <v>0</v>
      </c>
      <c r="F110" s="92">
        <v>0</v>
      </c>
      <c r="G110" s="93">
        <v>0</v>
      </c>
      <c r="H110" s="92">
        <f t="shared" si="6"/>
        <v>6.2814070351758788E-2</v>
      </c>
    </row>
    <row r="111" spans="2:8" x14ac:dyDescent="0.25">
      <c r="B111" s="15" t="s">
        <v>23</v>
      </c>
      <c r="C111" s="15" t="s">
        <v>35</v>
      </c>
      <c r="D111" s="92">
        <v>0</v>
      </c>
      <c r="E111" s="92">
        <v>0</v>
      </c>
      <c r="F111" s="92">
        <v>0</v>
      </c>
      <c r="G111" s="93">
        <v>0</v>
      </c>
      <c r="H111" s="92">
        <f t="shared" si="6"/>
        <v>0</v>
      </c>
    </row>
    <row r="112" spans="2:8" x14ac:dyDescent="0.25">
      <c r="B112" s="15" t="s">
        <v>24</v>
      </c>
      <c r="C112" s="15" t="s">
        <v>36</v>
      </c>
      <c r="D112" s="92">
        <v>0</v>
      </c>
      <c r="E112" s="92">
        <v>0.29411764705882354</v>
      </c>
      <c r="F112" s="92">
        <v>0.2590673575129534</v>
      </c>
      <c r="G112" s="93">
        <v>0</v>
      </c>
      <c r="H112" s="92">
        <f t="shared" si="6"/>
        <v>0.13829625114294425</v>
      </c>
    </row>
    <row r="113" spans="2:8" x14ac:dyDescent="0.25">
      <c r="B113" s="15" t="s">
        <v>37</v>
      </c>
      <c r="C113" s="15" t="s">
        <v>38</v>
      </c>
      <c r="D113" s="92">
        <v>2.7638190954773862</v>
      </c>
      <c r="E113" s="92">
        <v>0.29411764705882354</v>
      </c>
      <c r="F113" s="92">
        <v>4.1450777202072544</v>
      </c>
      <c r="G113" s="93">
        <v>6.2271597719631639</v>
      </c>
      <c r="H113" s="92">
        <f t="shared" si="6"/>
        <v>3.3575435586766571</v>
      </c>
    </row>
    <row r="114" spans="2:8" x14ac:dyDescent="0.25">
      <c r="B114" s="33" t="s">
        <v>39</v>
      </c>
      <c r="C114" s="33" t="s">
        <v>40</v>
      </c>
      <c r="D114" s="92">
        <v>100</v>
      </c>
      <c r="E114" s="92">
        <v>99.999999999999986</v>
      </c>
      <c r="F114" s="92">
        <v>100</v>
      </c>
      <c r="G114" s="93">
        <v>100</v>
      </c>
      <c r="H114" s="92">
        <f t="shared" si="6"/>
        <v>100</v>
      </c>
    </row>
    <row r="117" spans="2:8" x14ac:dyDescent="0.25">
      <c r="B117" s="21"/>
      <c r="C117" s="21" t="s">
        <v>92</v>
      </c>
      <c r="D117" s="21" t="s">
        <v>46</v>
      </c>
      <c r="E117" s="21" t="s">
        <v>47</v>
      </c>
      <c r="F117" s="21" t="s">
        <v>42</v>
      </c>
      <c r="G117" s="21" t="s">
        <v>49</v>
      </c>
      <c r="H117" s="21" t="s">
        <v>50</v>
      </c>
    </row>
    <row r="118" spans="2:8" x14ac:dyDescent="0.25">
      <c r="B118" s="15" t="s">
        <v>41</v>
      </c>
      <c r="C118" s="15" t="s">
        <v>26</v>
      </c>
      <c r="D118" s="123" t="s">
        <v>27</v>
      </c>
      <c r="E118" s="123"/>
      <c r="F118" s="123"/>
      <c r="G118" s="123"/>
      <c r="H118" s="123"/>
    </row>
    <row r="119" spans="2:8" x14ac:dyDescent="0.25">
      <c r="B119" s="15" t="s">
        <v>0</v>
      </c>
      <c r="C119" s="15" t="s">
        <v>1</v>
      </c>
      <c r="D119" s="92">
        <v>2.0876826722338202</v>
      </c>
      <c r="E119" s="92">
        <v>3.1847133757961785</v>
      </c>
      <c r="F119" s="92">
        <v>9.7046413502109683</v>
      </c>
      <c r="G119" s="93">
        <v>5.5305338455424558</v>
      </c>
      <c r="H119" s="92">
        <f>AVERAGE(D119:G119)</f>
        <v>5.126892810945856</v>
      </c>
    </row>
    <row r="120" spans="2:8" x14ac:dyDescent="0.25">
      <c r="B120" s="15" t="s">
        <v>2</v>
      </c>
      <c r="C120" s="15" t="s">
        <v>3</v>
      </c>
      <c r="D120" s="92">
        <v>5.6367432150313155</v>
      </c>
      <c r="E120" s="92">
        <v>0</v>
      </c>
      <c r="F120" s="92">
        <v>0.63291139240506311</v>
      </c>
      <c r="G120" s="93">
        <v>0</v>
      </c>
      <c r="H120" s="92">
        <f t="shared" ref="H120:H137" si="7">AVERAGE(D120:G120)</f>
        <v>1.5674136518590946</v>
      </c>
    </row>
    <row r="121" spans="2:8" x14ac:dyDescent="0.25">
      <c r="B121" s="15" t="s">
        <v>4</v>
      </c>
      <c r="C121" s="15" t="s">
        <v>5</v>
      </c>
      <c r="D121" s="92">
        <v>0</v>
      </c>
      <c r="E121" s="92">
        <v>0</v>
      </c>
      <c r="F121" s="92">
        <v>0</v>
      </c>
      <c r="G121" s="93">
        <v>0</v>
      </c>
      <c r="H121" s="92">
        <f t="shared" si="7"/>
        <v>0</v>
      </c>
    </row>
    <row r="122" spans="2:8" x14ac:dyDescent="0.25">
      <c r="B122" s="15" t="s">
        <v>6</v>
      </c>
      <c r="C122" s="15" t="s">
        <v>28</v>
      </c>
      <c r="D122" s="94">
        <v>9.8121085594989559</v>
      </c>
      <c r="E122" s="94">
        <v>14.331210191082803</v>
      </c>
      <c r="F122" s="94">
        <v>0.63291139240506311</v>
      </c>
      <c r="G122" s="95">
        <v>3.7587759968207703</v>
      </c>
      <c r="H122" s="94">
        <f t="shared" si="7"/>
        <v>7.1337515349518981</v>
      </c>
    </row>
    <row r="123" spans="2:8" x14ac:dyDescent="0.25">
      <c r="B123" s="15" t="s">
        <v>7</v>
      </c>
      <c r="C123" s="15" t="s">
        <v>29</v>
      </c>
      <c r="D123" s="94">
        <v>6.8893528183716075</v>
      </c>
      <c r="E123" s="94">
        <v>7.3248407643312099</v>
      </c>
      <c r="F123" s="94">
        <v>12.025316455696201</v>
      </c>
      <c r="G123" s="95">
        <v>1.5896145184792687</v>
      </c>
      <c r="H123" s="94">
        <f t="shared" si="7"/>
        <v>6.9572811392195719</v>
      </c>
    </row>
    <row r="124" spans="2:8" x14ac:dyDescent="0.25">
      <c r="B124" s="15" t="s">
        <v>8</v>
      </c>
      <c r="C124" s="15" t="s">
        <v>9</v>
      </c>
      <c r="D124" s="94">
        <v>39.248434237995824</v>
      </c>
      <c r="E124" s="94">
        <v>28.662420382165607</v>
      </c>
      <c r="F124" s="94">
        <v>28.691983122362867</v>
      </c>
      <c r="G124" s="95">
        <v>32.385084117101599</v>
      </c>
      <c r="H124" s="94">
        <f t="shared" si="7"/>
        <v>32.246980464906471</v>
      </c>
    </row>
    <row r="125" spans="2:8" x14ac:dyDescent="0.25">
      <c r="B125" s="17" t="s">
        <v>10</v>
      </c>
      <c r="C125" s="17" t="s">
        <v>30</v>
      </c>
      <c r="D125" s="96">
        <f>SUM(D119:D124)</f>
        <v>63.674321503131523</v>
      </c>
      <c r="E125" s="96">
        <f>SUM(E119:E124)</f>
        <v>53.503184713375802</v>
      </c>
      <c r="F125" s="96">
        <f>SUM(F119:F124)</f>
        <v>51.687763713080159</v>
      </c>
      <c r="G125" s="96">
        <f>SUM(G119:G124)</f>
        <v>43.264008477944095</v>
      </c>
      <c r="H125" s="96">
        <f t="shared" si="7"/>
        <v>53.032319601882897</v>
      </c>
    </row>
    <row r="126" spans="2:8" x14ac:dyDescent="0.25">
      <c r="B126" s="15" t="s">
        <v>11</v>
      </c>
      <c r="C126" s="15" t="s">
        <v>12</v>
      </c>
      <c r="D126" s="92">
        <v>6.4718162839248432</v>
      </c>
      <c r="E126" s="92">
        <v>10.828025477707007</v>
      </c>
      <c r="F126" s="92">
        <v>9.282700421940925</v>
      </c>
      <c r="G126" s="93">
        <v>7.8156047158564057</v>
      </c>
      <c r="H126" s="92">
        <f t="shared" si="7"/>
        <v>8.5995367248572947</v>
      </c>
    </row>
    <row r="127" spans="2:8" x14ac:dyDescent="0.25">
      <c r="B127" s="15" t="s">
        <v>13</v>
      </c>
      <c r="C127" s="15" t="s">
        <v>31</v>
      </c>
      <c r="D127" s="92">
        <v>0.62630480167014602</v>
      </c>
      <c r="E127" s="92">
        <v>0.95541401273885351</v>
      </c>
      <c r="F127" s="92">
        <v>0.63291139240506311</v>
      </c>
      <c r="G127" s="93">
        <v>0.61266392899721811</v>
      </c>
      <c r="H127" s="92">
        <f t="shared" si="7"/>
        <v>0.70682353395282016</v>
      </c>
    </row>
    <row r="128" spans="2:8" x14ac:dyDescent="0.25">
      <c r="B128" s="15" t="s">
        <v>15</v>
      </c>
      <c r="C128" s="15" t="s">
        <v>14</v>
      </c>
      <c r="D128" s="92">
        <v>2.5052192066805841</v>
      </c>
      <c r="E128" s="92">
        <v>0.31847133757961787</v>
      </c>
      <c r="F128" s="92">
        <v>0.21097046413502107</v>
      </c>
      <c r="G128" s="93">
        <v>1.9075374221751225</v>
      </c>
      <c r="H128" s="92">
        <f t="shared" si="7"/>
        <v>1.2355496076425863</v>
      </c>
    </row>
    <row r="129" spans="2:8" x14ac:dyDescent="0.25">
      <c r="B129" s="15" t="s">
        <v>17</v>
      </c>
      <c r="C129" s="15" t="s">
        <v>16</v>
      </c>
      <c r="D129" s="92">
        <v>1.252609603340292</v>
      </c>
      <c r="E129" s="92">
        <v>2.2292993630573252</v>
      </c>
      <c r="F129" s="92">
        <v>1.4767932489451476</v>
      </c>
      <c r="G129" s="93">
        <v>1.8876672406941315</v>
      </c>
      <c r="H129" s="92">
        <f t="shared" si="7"/>
        <v>1.7115923640092241</v>
      </c>
    </row>
    <row r="130" spans="2:8" x14ac:dyDescent="0.25">
      <c r="B130" s="15" t="s">
        <v>19</v>
      </c>
      <c r="C130" s="15" t="s">
        <v>18</v>
      </c>
      <c r="D130" s="92">
        <v>5.8455114822546976</v>
      </c>
      <c r="E130" s="92">
        <v>6.369426751592357</v>
      </c>
      <c r="F130" s="92">
        <v>0.63291139240506311</v>
      </c>
      <c r="G130" s="93">
        <v>7.236057755994171</v>
      </c>
      <c r="H130" s="92">
        <f t="shared" si="7"/>
        <v>5.020976845561572</v>
      </c>
    </row>
    <row r="131" spans="2:8" x14ac:dyDescent="0.25">
      <c r="B131" s="15" t="s">
        <v>20</v>
      </c>
      <c r="C131" s="15" t="s">
        <v>32</v>
      </c>
      <c r="D131" s="92">
        <v>0</v>
      </c>
      <c r="E131" s="92">
        <v>0</v>
      </c>
      <c r="F131" s="92">
        <v>0.63291139240506311</v>
      </c>
      <c r="G131" s="93">
        <v>1.1425354351569745</v>
      </c>
      <c r="H131" s="92">
        <f t="shared" si="7"/>
        <v>0.44386170689050941</v>
      </c>
    </row>
    <row r="132" spans="2:8" x14ac:dyDescent="0.25">
      <c r="B132" s="15" t="s">
        <v>21</v>
      </c>
      <c r="C132" s="15" t="s">
        <v>33</v>
      </c>
      <c r="D132" s="92">
        <v>16.075156576200417</v>
      </c>
      <c r="E132" s="92">
        <v>19.108280254777071</v>
      </c>
      <c r="F132" s="92">
        <v>32.700421940928265</v>
      </c>
      <c r="G132" s="93">
        <v>26.112730162935485</v>
      </c>
      <c r="H132" s="92">
        <f t="shared" si="7"/>
        <v>23.49914723371031</v>
      </c>
    </row>
    <row r="133" spans="2:8" x14ac:dyDescent="0.25">
      <c r="B133" s="15" t="s">
        <v>22</v>
      </c>
      <c r="C133" s="15" t="s">
        <v>34</v>
      </c>
      <c r="D133" s="92">
        <v>0.20876826722338204</v>
      </c>
      <c r="E133" s="92">
        <v>0.31847133757961787</v>
      </c>
      <c r="F133" s="92">
        <v>0</v>
      </c>
      <c r="G133" s="93">
        <v>0.14902636110743145</v>
      </c>
      <c r="H133" s="92">
        <f t="shared" si="7"/>
        <v>0.16906649147760783</v>
      </c>
    </row>
    <row r="134" spans="2:8" x14ac:dyDescent="0.25">
      <c r="B134" s="15" t="s">
        <v>23</v>
      </c>
      <c r="C134" s="15" t="s">
        <v>35</v>
      </c>
      <c r="D134" s="92">
        <v>0</v>
      </c>
      <c r="E134" s="92">
        <v>0</v>
      </c>
      <c r="F134" s="92">
        <v>0</v>
      </c>
      <c r="G134" s="93">
        <v>0</v>
      </c>
      <c r="H134" s="92">
        <f t="shared" si="7"/>
        <v>0</v>
      </c>
    </row>
    <row r="135" spans="2:8" x14ac:dyDescent="0.25">
      <c r="B135" s="15" t="s">
        <v>24</v>
      </c>
      <c r="C135" s="15" t="s">
        <v>36</v>
      </c>
      <c r="D135" s="92">
        <v>0</v>
      </c>
      <c r="E135" s="92">
        <v>0</v>
      </c>
      <c r="F135" s="92">
        <v>0.8438818565400843</v>
      </c>
      <c r="G135" s="93">
        <v>1.1259769505894821</v>
      </c>
      <c r="H135" s="92">
        <f t="shared" si="7"/>
        <v>0.4924647017823916</v>
      </c>
    </row>
    <row r="136" spans="2:8" x14ac:dyDescent="0.25">
      <c r="B136" s="15" t="s">
        <v>37</v>
      </c>
      <c r="C136" s="15" t="s">
        <v>38</v>
      </c>
      <c r="D136" s="92">
        <v>3.3402922755741127</v>
      </c>
      <c r="E136" s="92">
        <v>6.369426751592357</v>
      </c>
      <c r="F136" s="92">
        <v>1.8987341772151893</v>
      </c>
      <c r="G136" s="93">
        <v>8.7461915485494757</v>
      </c>
      <c r="H136" s="92">
        <f t="shared" si="7"/>
        <v>5.0886611882327841</v>
      </c>
    </row>
    <row r="137" spans="2:8" x14ac:dyDescent="0.25">
      <c r="B137" s="15" t="s">
        <v>39</v>
      </c>
      <c r="C137" s="15" t="s">
        <v>40</v>
      </c>
      <c r="D137" s="92">
        <v>100</v>
      </c>
      <c r="E137" s="92">
        <v>100</v>
      </c>
      <c r="F137" s="92">
        <v>100</v>
      </c>
      <c r="G137" s="93">
        <v>100</v>
      </c>
      <c r="H137" s="92">
        <f t="shared" si="7"/>
        <v>100</v>
      </c>
    </row>
    <row r="140" spans="2:8" x14ac:dyDescent="0.25">
      <c r="B140" s="21"/>
      <c r="C140" s="21" t="s">
        <v>93</v>
      </c>
      <c r="D140" s="21" t="s">
        <v>46</v>
      </c>
      <c r="E140" s="21" t="s">
        <v>47</v>
      </c>
      <c r="F140" s="21" t="s">
        <v>42</v>
      </c>
      <c r="G140" s="21" t="s">
        <v>49</v>
      </c>
      <c r="H140" s="21" t="s">
        <v>50</v>
      </c>
    </row>
    <row r="141" spans="2:8" x14ac:dyDescent="0.25">
      <c r="B141" s="15" t="s">
        <v>41</v>
      </c>
      <c r="C141" s="15" t="s">
        <v>26</v>
      </c>
      <c r="D141" s="123" t="s">
        <v>27</v>
      </c>
      <c r="E141" s="123"/>
      <c r="F141" s="123"/>
      <c r="G141" s="123"/>
      <c r="H141" s="123"/>
    </row>
    <row r="142" spans="2:8" x14ac:dyDescent="0.25">
      <c r="B142" s="15" t="s">
        <v>0</v>
      </c>
      <c r="C142" s="15" t="s">
        <v>1</v>
      </c>
      <c r="D142" s="19">
        <v>5.6862745098039218</v>
      </c>
      <c r="E142" s="92">
        <v>3.2171581769436992</v>
      </c>
      <c r="F142" s="92">
        <v>1.171875</v>
      </c>
      <c r="G142" s="93">
        <v>5.1914635992129563</v>
      </c>
      <c r="H142" s="19">
        <f>AVERAGE(D142:G142)</f>
        <v>3.8166928214901441</v>
      </c>
    </row>
    <row r="143" spans="2:8" x14ac:dyDescent="0.25">
      <c r="B143" s="15" t="s">
        <v>2</v>
      </c>
      <c r="C143" s="15" t="s">
        <v>3</v>
      </c>
      <c r="D143" s="19">
        <v>0</v>
      </c>
      <c r="E143" s="92">
        <v>0</v>
      </c>
      <c r="F143" s="92">
        <v>1.5625</v>
      </c>
      <c r="G143" s="93">
        <v>0</v>
      </c>
      <c r="H143" s="19">
        <f t="shared" ref="H143:H160" si="8">AVERAGE(D143:G143)</f>
        <v>0.390625</v>
      </c>
    </row>
    <row r="144" spans="2:8" x14ac:dyDescent="0.25">
      <c r="B144" s="15" t="s">
        <v>4</v>
      </c>
      <c r="C144" s="15" t="s">
        <v>5</v>
      </c>
      <c r="D144" s="32">
        <v>0</v>
      </c>
      <c r="E144" s="94">
        <v>0</v>
      </c>
      <c r="F144" s="94">
        <v>0</v>
      </c>
      <c r="G144" s="95">
        <v>0</v>
      </c>
      <c r="H144" s="32">
        <f t="shared" si="8"/>
        <v>0</v>
      </c>
    </row>
    <row r="145" spans="2:8" x14ac:dyDescent="0.25">
      <c r="B145" s="15" t="s">
        <v>6</v>
      </c>
      <c r="C145" s="15" t="s">
        <v>28</v>
      </c>
      <c r="D145" s="32">
        <v>13.137254901960784</v>
      </c>
      <c r="E145" s="94">
        <v>25.201072386058978</v>
      </c>
      <c r="F145" s="94">
        <v>3.5156249999999996</v>
      </c>
      <c r="G145" s="95">
        <v>13.727864386257002</v>
      </c>
      <c r="H145" s="32">
        <f t="shared" si="8"/>
        <v>13.895454168569191</v>
      </c>
    </row>
    <row r="146" spans="2:8" x14ac:dyDescent="0.25">
      <c r="B146" s="15" t="s">
        <v>7</v>
      </c>
      <c r="C146" s="15" t="s">
        <v>29</v>
      </c>
      <c r="D146" s="32">
        <v>6.2745098039215685</v>
      </c>
      <c r="E146" s="94">
        <v>5.8981233243967814</v>
      </c>
      <c r="F146" s="94">
        <v>14.453124999999998</v>
      </c>
      <c r="G146" s="95">
        <v>2.6638413803541701</v>
      </c>
      <c r="H146" s="32">
        <f t="shared" si="8"/>
        <v>7.3223998771681291</v>
      </c>
    </row>
    <row r="147" spans="2:8" x14ac:dyDescent="0.25">
      <c r="B147" s="15" t="s">
        <v>8</v>
      </c>
      <c r="C147" s="15" t="s">
        <v>9</v>
      </c>
      <c r="D147" s="32">
        <v>31.96078431372549</v>
      </c>
      <c r="E147" s="94">
        <v>25.469168900804284</v>
      </c>
      <c r="F147" s="94">
        <v>28.515625</v>
      </c>
      <c r="G147" s="95">
        <v>24.882700166490089</v>
      </c>
      <c r="H147" s="32">
        <f t="shared" si="8"/>
        <v>27.707069595254964</v>
      </c>
    </row>
    <row r="148" spans="2:8" x14ac:dyDescent="0.25">
      <c r="B148" s="17" t="s">
        <v>10</v>
      </c>
      <c r="C148" s="17" t="s">
        <v>30</v>
      </c>
      <c r="D148" s="20">
        <f>SUM(D142:D147)</f>
        <v>57.058823529411768</v>
      </c>
      <c r="E148" s="96">
        <f>SUM(E142:E147)</f>
        <v>59.785522788203743</v>
      </c>
      <c r="F148" s="96">
        <f>SUM(F142:F147)</f>
        <v>49.21875</v>
      </c>
      <c r="G148" s="96">
        <f>SUM(G142:G147)</f>
        <v>46.465869532314215</v>
      </c>
      <c r="H148" s="20">
        <f t="shared" si="8"/>
        <v>53.132241462482426</v>
      </c>
    </row>
    <row r="149" spans="2:8" x14ac:dyDescent="0.25">
      <c r="B149" s="15" t="s">
        <v>11</v>
      </c>
      <c r="C149" s="15" t="s">
        <v>12</v>
      </c>
      <c r="D149" s="19">
        <v>12.352941176470587</v>
      </c>
      <c r="E149" s="92">
        <v>17.426273458445039</v>
      </c>
      <c r="F149" s="92">
        <v>11.328125000000002</v>
      </c>
      <c r="G149" s="93">
        <v>8.4909943998789181</v>
      </c>
      <c r="H149" s="19">
        <f t="shared" si="8"/>
        <v>12.399583508698637</v>
      </c>
    </row>
    <row r="150" spans="2:8" x14ac:dyDescent="0.25">
      <c r="B150" s="15" t="s">
        <v>13</v>
      </c>
      <c r="C150" s="15" t="s">
        <v>31</v>
      </c>
      <c r="D150" s="19">
        <v>0.98039215686274506</v>
      </c>
      <c r="E150" s="92">
        <v>0.8042895442359248</v>
      </c>
      <c r="F150" s="92">
        <v>1.171875</v>
      </c>
      <c r="G150" s="93">
        <v>1.5135462388375966</v>
      </c>
      <c r="H150" s="19">
        <f t="shared" si="8"/>
        <v>1.1175257349840666</v>
      </c>
    </row>
    <row r="151" spans="2:8" x14ac:dyDescent="0.25">
      <c r="B151" s="15" t="s">
        <v>15</v>
      </c>
      <c r="C151" s="15" t="s">
        <v>14</v>
      </c>
      <c r="D151" s="19">
        <v>0.98039215686274506</v>
      </c>
      <c r="E151" s="92">
        <v>0.53619302949061654</v>
      </c>
      <c r="F151" s="92">
        <v>1.5625</v>
      </c>
      <c r="G151" s="93">
        <v>2.6638413803541701</v>
      </c>
      <c r="H151" s="19">
        <f t="shared" si="8"/>
        <v>1.4357316416768828</v>
      </c>
    </row>
    <row r="152" spans="2:8" x14ac:dyDescent="0.25">
      <c r="B152" s="15" t="s">
        <v>17</v>
      </c>
      <c r="C152" s="15" t="s">
        <v>16</v>
      </c>
      <c r="D152" s="19">
        <v>0.98039215686274506</v>
      </c>
      <c r="E152" s="92">
        <v>1.0723860589812331</v>
      </c>
      <c r="F152" s="92">
        <v>0.9765625</v>
      </c>
      <c r="G152" s="93">
        <v>2.3459966701982746</v>
      </c>
      <c r="H152" s="19">
        <f t="shared" si="8"/>
        <v>1.3438343465105631</v>
      </c>
    </row>
    <row r="153" spans="2:8" x14ac:dyDescent="0.25">
      <c r="B153" s="15" t="s">
        <v>19</v>
      </c>
      <c r="C153" s="15" t="s">
        <v>18</v>
      </c>
      <c r="D153" s="19">
        <v>4.7058823529411766</v>
      </c>
      <c r="E153" s="92">
        <v>3.4852546916890077</v>
      </c>
      <c r="F153" s="92">
        <v>7.4218749999999991</v>
      </c>
      <c r="G153" s="93">
        <v>8.6877554109278048</v>
      </c>
      <c r="H153" s="19">
        <f t="shared" si="8"/>
        <v>6.0751918638894971</v>
      </c>
    </row>
    <row r="154" spans="2:8" x14ac:dyDescent="0.25">
      <c r="B154" s="15" t="s">
        <v>20</v>
      </c>
      <c r="C154" s="15" t="s">
        <v>32</v>
      </c>
      <c r="D154" s="19">
        <v>4.3137254901960782</v>
      </c>
      <c r="E154" s="92">
        <v>2.4128686327077742</v>
      </c>
      <c r="F154" s="92">
        <v>0</v>
      </c>
      <c r="G154" s="93">
        <v>1.755713637051612</v>
      </c>
      <c r="H154" s="19">
        <f t="shared" si="8"/>
        <v>2.1205769399888661</v>
      </c>
    </row>
    <row r="155" spans="2:8" x14ac:dyDescent="0.25">
      <c r="B155" s="15" t="s">
        <v>21</v>
      </c>
      <c r="C155" s="15" t="s">
        <v>33</v>
      </c>
      <c r="D155" s="19">
        <v>5.8823529411764701</v>
      </c>
      <c r="E155" s="92">
        <v>12.064343163538872</v>
      </c>
      <c r="F155" s="92">
        <v>23.828124999999996</v>
      </c>
      <c r="G155" s="93">
        <v>17.602542757681249</v>
      </c>
      <c r="H155" s="19">
        <f t="shared" si="8"/>
        <v>14.844340965599148</v>
      </c>
    </row>
    <row r="156" spans="2:8" x14ac:dyDescent="0.25">
      <c r="B156" s="15" t="s">
        <v>22</v>
      </c>
      <c r="C156" s="15" t="s">
        <v>34</v>
      </c>
      <c r="D156" s="19">
        <v>0</v>
      </c>
      <c r="E156" s="92">
        <v>0.26809651474530827</v>
      </c>
      <c r="F156" s="92">
        <v>0</v>
      </c>
      <c r="G156" s="93">
        <v>7.5677311941879835E-2</v>
      </c>
      <c r="H156" s="19">
        <f t="shared" si="8"/>
        <v>8.5943456671797022E-2</v>
      </c>
    </row>
    <row r="157" spans="2:8" x14ac:dyDescent="0.25">
      <c r="B157" s="15" t="s">
        <v>23</v>
      </c>
      <c r="C157" s="15" t="s">
        <v>35</v>
      </c>
      <c r="D157" s="19">
        <v>0</v>
      </c>
      <c r="E157" s="92">
        <v>0</v>
      </c>
      <c r="F157" s="92">
        <v>0</v>
      </c>
      <c r="G157" s="93">
        <v>0.15135462388375967</v>
      </c>
      <c r="H157" s="19">
        <f t="shared" si="8"/>
        <v>3.7838655970939918E-2</v>
      </c>
    </row>
    <row r="158" spans="2:8" x14ac:dyDescent="0.25">
      <c r="B158" s="15" t="s">
        <v>24</v>
      </c>
      <c r="C158" s="15" t="s">
        <v>36</v>
      </c>
      <c r="D158" s="19">
        <v>0</v>
      </c>
      <c r="E158" s="92">
        <v>0</v>
      </c>
      <c r="F158" s="92">
        <v>0</v>
      </c>
      <c r="G158" s="93">
        <v>0</v>
      </c>
      <c r="H158" s="19">
        <f t="shared" si="8"/>
        <v>0</v>
      </c>
    </row>
    <row r="159" spans="2:8" x14ac:dyDescent="0.25">
      <c r="B159" s="15" t="s">
        <v>37</v>
      </c>
      <c r="C159" s="15" t="s">
        <v>38</v>
      </c>
      <c r="D159" s="19">
        <v>12.745098039215685</v>
      </c>
      <c r="E159" s="92">
        <v>2.1447721179624661</v>
      </c>
      <c r="F159" s="92">
        <v>4.4921875</v>
      </c>
      <c r="G159" s="93">
        <v>10.246708036930528</v>
      </c>
      <c r="H159" s="19">
        <f t="shared" si="8"/>
        <v>7.4071914235271699</v>
      </c>
    </row>
    <row r="160" spans="2:8" x14ac:dyDescent="0.25">
      <c r="B160" s="15" t="s">
        <v>39</v>
      </c>
      <c r="C160" s="15" t="s">
        <v>40</v>
      </c>
      <c r="D160" s="19">
        <v>100</v>
      </c>
      <c r="E160" s="92">
        <v>100</v>
      </c>
      <c r="F160" s="92">
        <v>100</v>
      </c>
      <c r="G160" s="93">
        <v>100</v>
      </c>
      <c r="H160" s="33">
        <f t="shared" si="8"/>
        <v>100</v>
      </c>
    </row>
  </sheetData>
  <mergeCells count="8">
    <mergeCell ref="B1:H1"/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5"/>
  <sheetViews>
    <sheetView topLeftCell="A70" workbookViewId="0">
      <selection activeCell="C105" sqref="C105"/>
    </sheetView>
  </sheetViews>
  <sheetFormatPr defaultRowHeight="15" x14ac:dyDescent="0.25"/>
  <cols>
    <col min="3" max="3" width="40.42578125" customWidth="1"/>
    <col min="4" max="4" width="14.28515625" customWidth="1"/>
  </cols>
  <sheetData>
    <row r="1" spans="2:8" ht="15.75" thickBot="1" x14ac:dyDescent="0.3"/>
    <row r="2" spans="2:8" ht="19.5" thickBot="1" x14ac:dyDescent="0.35">
      <c r="B2" s="116">
        <v>2018</v>
      </c>
      <c r="C2" s="117"/>
      <c r="D2" s="117"/>
      <c r="E2" s="117"/>
      <c r="F2" s="117"/>
      <c r="G2" s="117"/>
      <c r="H2" s="118"/>
    </row>
    <row r="3" spans="2:8" x14ac:dyDescent="0.25">
      <c r="B3" s="62"/>
      <c r="C3" s="66" t="s">
        <v>131</v>
      </c>
      <c r="D3" s="66" t="s">
        <v>46</v>
      </c>
      <c r="E3" s="66" t="s">
        <v>47</v>
      </c>
      <c r="F3" s="66" t="s">
        <v>42</v>
      </c>
      <c r="G3" s="66" t="s">
        <v>49</v>
      </c>
      <c r="H3" s="66" t="s">
        <v>50</v>
      </c>
    </row>
    <row r="4" spans="2:8" x14ac:dyDescent="0.25">
      <c r="B4" s="66" t="s">
        <v>41</v>
      </c>
      <c r="C4" s="66" t="s">
        <v>26</v>
      </c>
      <c r="D4" s="122" t="s">
        <v>27</v>
      </c>
      <c r="E4" s="122"/>
      <c r="F4" s="122"/>
      <c r="G4" s="122"/>
      <c r="H4" s="122"/>
    </row>
    <row r="5" spans="2:8" x14ac:dyDescent="0.25">
      <c r="B5" s="62" t="s">
        <v>0</v>
      </c>
      <c r="C5" s="62" t="s">
        <v>1</v>
      </c>
      <c r="D5" s="61">
        <f>AVERAGE(D28,D51,D74,D97)</f>
        <v>6.7649999999999997</v>
      </c>
      <c r="E5" s="61">
        <f>AVERAGE(E28,E51,E74,E97)</f>
        <v>6.94</v>
      </c>
      <c r="F5" s="61">
        <f>AVERAGE(F28,F51,F74,F97)</f>
        <v>7.6625000000000005</v>
      </c>
      <c r="G5" s="61">
        <f>AVERAGE(G28,G51,G74,G97)</f>
        <v>11.055</v>
      </c>
      <c r="H5" s="61">
        <f>AVERAGE(D5:G5)</f>
        <v>8.1056249999999999</v>
      </c>
    </row>
    <row r="6" spans="2:8" x14ac:dyDescent="0.25">
      <c r="B6" s="62" t="s">
        <v>2</v>
      </c>
      <c r="C6" s="62" t="s">
        <v>3</v>
      </c>
      <c r="D6" s="61">
        <f t="shared" ref="D6:G23" si="0">AVERAGE(D29,D52,D75,D98)</f>
        <v>0.94500000000000006</v>
      </c>
      <c r="E6" s="61">
        <f t="shared" si="0"/>
        <v>4.5324999999999998</v>
      </c>
      <c r="F6" s="61">
        <f t="shared" si="0"/>
        <v>15.2325</v>
      </c>
      <c r="G6" s="61">
        <f t="shared" si="0"/>
        <v>2.7974999999999999</v>
      </c>
      <c r="H6" s="61">
        <f t="shared" ref="H6:H23" si="1">AVERAGE(D6:G6)</f>
        <v>5.8768750000000001</v>
      </c>
    </row>
    <row r="7" spans="2:8" x14ac:dyDescent="0.25">
      <c r="B7" s="62" t="s">
        <v>4</v>
      </c>
      <c r="C7" s="62" t="s">
        <v>5</v>
      </c>
      <c r="D7" s="61">
        <f t="shared" si="0"/>
        <v>0.2525</v>
      </c>
      <c r="E7" s="61">
        <f t="shared" si="0"/>
        <v>0.77749999999999997</v>
      </c>
      <c r="F7" s="61">
        <f t="shared" si="0"/>
        <v>0.95</v>
      </c>
      <c r="G7" s="61">
        <f t="shared" si="0"/>
        <v>0.50250000000000006</v>
      </c>
      <c r="H7" s="61">
        <f t="shared" si="1"/>
        <v>0.62062499999999998</v>
      </c>
    </row>
    <row r="8" spans="2:8" x14ac:dyDescent="0.25">
      <c r="B8" s="62" t="s">
        <v>6</v>
      </c>
      <c r="C8" s="62" t="s">
        <v>28</v>
      </c>
      <c r="D8" s="61">
        <f t="shared" si="0"/>
        <v>11.8</v>
      </c>
      <c r="E8" s="61">
        <f t="shared" si="0"/>
        <v>9.4675000000000011</v>
      </c>
      <c r="F8" s="61">
        <f t="shared" si="0"/>
        <v>4.6275000000000004</v>
      </c>
      <c r="G8" s="61">
        <f t="shared" si="0"/>
        <v>3.6775000000000002</v>
      </c>
      <c r="H8" s="61">
        <f t="shared" si="1"/>
        <v>7.3931250000000013</v>
      </c>
    </row>
    <row r="9" spans="2:8" x14ac:dyDescent="0.25">
      <c r="B9" s="62" t="s">
        <v>7</v>
      </c>
      <c r="C9" s="62" t="s">
        <v>29</v>
      </c>
      <c r="D9" s="61">
        <f t="shared" si="0"/>
        <v>5.8475000000000001</v>
      </c>
      <c r="E9" s="61">
        <f t="shared" si="0"/>
        <v>14.257500000000002</v>
      </c>
      <c r="F9" s="61">
        <f t="shared" si="0"/>
        <v>7.2750000000000004</v>
      </c>
      <c r="G9" s="61">
        <f t="shared" si="0"/>
        <v>9.2575000000000003</v>
      </c>
      <c r="H9" s="61">
        <f t="shared" si="1"/>
        <v>9.1593750000000007</v>
      </c>
    </row>
    <row r="10" spans="2:8" x14ac:dyDescent="0.25">
      <c r="B10" s="62" t="s">
        <v>8</v>
      </c>
      <c r="C10" s="62" t="s">
        <v>9</v>
      </c>
      <c r="D10" s="61">
        <f t="shared" si="0"/>
        <v>22.752500000000001</v>
      </c>
      <c r="E10" s="61">
        <f t="shared" si="0"/>
        <v>20.645</v>
      </c>
      <c r="F10" s="61">
        <f t="shared" si="0"/>
        <v>9.1325000000000003</v>
      </c>
      <c r="G10" s="61">
        <f t="shared" si="0"/>
        <v>24.987500000000001</v>
      </c>
      <c r="H10" s="61">
        <f t="shared" si="1"/>
        <v>19.379375</v>
      </c>
    </row>
    <row r="11" spans="2:8" x14ac:dyDescent="0.25">
      <c r="B11" s="41" t="s">
        <v>10</v>
      </c>
      <c r="C11" s="41" t="s">
        <v>30</v>
      </c>
      <c r="D11" s="40">
        <f>AVERAGE(D34,D57,D80,D103)</f>
        <v>48.362500000000004</v>
      </c>
      <c r="E11" s="40">
        <f t="shared" si="0"/>
        <v>56.62</v>
      </c>
      <c r="F11" s="40">
        <f t="shared" si="0"/>
        <v>44.88</v>
      </c>
      <c r="G11" s="40">
        <f t="shared" si="0"/>
        <v>52.277500000000003</v>
      </c>
      <c r="H11" s="40">
        <f t="shared" si="1"/>
        <v>50.535000000000004</v>
      </c>
    </row>
    <row r="12" spans="2:8" x14ac:dyDescent="0.25">
      <c r="B12" s="62" t="s">
        <v>11</v>
      </c>
      <c r="C12" s="62" t="s">
        <v>12</v>
      </c>
      <c r="D12" s="61">
        <f t="shared" si="0"/>
        <v>8.2650000000000006</v>
      </c>
      <c r="E12" s="61">
        <f>AVERAGE(E35,E58,E81,E104)</f>
        <v>6.5075000000000003</v>
      </c>
      <c r="F12" s="61">
        <f t="shared" si="0"/>
        <v>6.3649999999999993</v>
      </c>
      <c r="G12" s="61">
        <f t="shared" si="0"/>
        <v>6.7050000000000001</v>
      </c>
      <c r="H12" s="61">
        <f t="shared" si="1"/>
        <v>6.9606250000000003</v>
      </c>
    </row>
    <row r="13" spans="2:8" x14ac:dyDescent="0.25">
      <c r="B13" s="62" t="s">
        <v>13</v>
      </c>
      <c r="C13" s="62" t="s">
        <v>31</v>
      </c>
      <c r="D13" s="61">
        <f t="shared" si="0"/>
        <v>0.52749999999999997</v>
      </c>
      <c r="E13" s="61">
        <f t="shared" si="0"/>
        <v>0.34250000000000003</v>
      </c>
      <c r="F13" s="61">
        <f t="shared" si="0"/>
        <v>0.28249999999999997</v>
      </c>
      <c r="G13" s="61">
        <f t="shared" si="0"/>
        <v>4.4999999999999998E-2</v>
      </c>
      <c r="H13" s="61">
        <f t="shared" si="1"/>
        <v>0.29937499999999995</v>
      </c>
    </row>
    <row r="14" spans="2:8" x14ac:dyDescent="0.25">
      <c r="B14" s="62" t="s">
        <v>15</v>
      </c>
      <c r="C14" s="62" t="s">
        <v>14</v>
      </c>
      <c r="D14" s="61">
        <f t="shared" si="0"/>
        <v>5.339999999999999</v>
      </c>
      <c r="E14" s="61">
        <f t="shared" si="0"/>
        <v>3.2475000000000001</v>
      </c>
      <c r="F14" s="61">
        <f t="shared" si="0"/>
        <v>5.2249999999999996</v>
      </c>
      <c r="G14" s="61">
        <f t="shared" si="0"/>
        <v>5.2475000000000005</v>
      </c>
      <c r="H14" s="61">
        <f t="shared" si="1"/>
        <v>4.7649999999999997</v>
      </c>
    </row>
    <row r="15" spans="2:8" x14ac:dyDescent="0.25">
      <c r="B15" s="62" t="s">
        <v>17</v>
      </c>
      <c r="C15" s="62" t="s">
        <v>16</v>
      </c>
      <c r="D15" s="61">
        <f t="shared" si="0"/>
        <v>1.9325000000000001</v>
      </c>
      <c r="E15" s="61">
        <f t="shared" si="0"/>
        <v>1.8149999999999999</v>
      </c>
      <c r="F15" s="61">
        <f t="shared" si="0"/>
        <v>2.0874999999999999</v>
      </c>
      <c r="G15" s="61">
        <f t="shared" si="0"/>
        <v>2.15</v>
      </c>
      <c r="H15" s="61">
        <f t="shared" si="1"/>
        <v>1.9962499999999999</v>
      </c>
    </row>
    <row r="16" spans="2:8" x14ac:dyDescent="0.25">
      <c r="B16" s="62" t="s">
        <v>19</v>
      </c>
      <c r="C16" s="62" t="s">
        <v>18</v>
      </c>
      <c r="D16" s="61">
        <f t="shared" si="0"/>
        <v>3.8675000000000002</v>
      </c>
      <c r="E16" s="61">
        <f t="shared" si="0"/>
        <v>0.64</v>
      </c>
      <c r="F16" s="61">
        <f t="shared" si="0"/>
        <v>1.1575</v>
      </c>
      <c r="G16" s="61">
        <f t="shared" si="0"/>
        <v>0.47249999999999998</v>
      </c>
      <c r="H16" s="61">
        <f t="shared" si="1"/>
        <v>1.534375</v>
      </c>
    </row>
    <row r="17" spans="2:8" x14ac:dyDescent="0.25">
      <c r="B17" s="62" t="s">
        <v>20</v>
      </c>
      <c r="C17" s="62" t="s">
        <v>32</v>
      </c>
      <c r="D17" s="61">
        <f t="shared" si="0"/>
        <v>17.880000000000003</v>
      </c>
      <c r="E17" s="61">
        <f t="shared" si="0"/>
        <v>18.149999999999999</v>
      </c>
      <c r="F17" s="61">
        <f t="shared" si="0"/>
        <v>30.112500000000001</v>
      </c>
      <c r="G17" s="61">
        <f t="shared" si="0"/>
        <v>22.874999999999996</v>
      </c>
      <c r="H17" s="61">
        <f t="shared" si="1"/>
        <v>22.254375</v>
      </c>
    </row>
    <row r="18" spans="2:8" x14ac:dyDescent="0.25">
      <c r="B18" s="62" t="s">
        <v>21</v>
      </c>
      <c r="C18" s="62" t="s">
        <v>33</v>
      </c>
      <c r="D18" s="61">
        <f t="shared" si="0"/>
        <v>0.45250000000000001</v>
      </c>
      <c r="E18" s="61">
        <f t="shared" si="0"/>
        <v>2.5975000000000001</v>
      </c>
      <c r="F18" s="61">
        <f t="shared" si="0"/>
        <v>0.54749999999999999</v>
      </c>
      <c r="G18" s="61">
        <f t="shared" si="0"/>
        <v>0</v>
      </c>
      <c r="H18" s="61">
        <f t="shared" si="1"/>
        <v>0.89937500000000004</v>
      </c>
    </row>
    <row r="19" spans="2:8" x14ac:dyDescent="0.25">
      <c r="B19" s="62" t="s">
        <v>22</v>
      </c>
      <c r="C19" s="62" t="s">
        <v>34</v>
      </c>
      <c r="D19" s="61">
        <f t="shared" si="0"/>
        <v>0.57999999999999996</v>
      </c>
      <c r="E19" s="61">
        <f t="shared" si="0"/>
        <v>0.27249999999999996</v>
      </c>
      <c r="F19" s="61">
        <f t="shared" si="0"/>
        <v>0.32</v>
      </c>
      <c r="G19" s="61">
        <f t="shared" si="0"/>
        <v>0.26250000000000001</v>
      </c>
      <c r="H19" s="61">
        <f t="shared" si="1"/>
        <v>0.35874999999999996</v>
      </c>
    </row>
    <row r="20" spans="2:8" x14ac:dyDescent="0.25">
      <c r="B20" s="62" t="s">
        <v>23</v>
      </c>
      <c r="C20" s="62" t="s">
        <v>35</v>
      </c>
      <c r="D20" s="61">
        <f t="shared" si="0"/>
        <v>0</v>
      </c>
      <c r="E20" s="61">
        <f t="shared" si="0"/>
        <v>0</v>
      </c>
      <c r="F20" s="61">
        <f t="shared" si="0"/>
        <v>0</v>
      </c>
      <c r="G20" s="61">
        <f t="shared" si="0"/>
        <v>0</v>
      </c>
      <c r="H20" s="61">
        <f t="shared" si="1"/>
        <v>0</v>
      </c>
    </row>
    <row r="21" spans="2:8" x14ac:dyDescent="0.25">
      <c r="B21" s="62" t="s">
        <v>24</v>
      </c>
      <c r="C21" s="62" t="s">
        <v>36</v>
      </c>
      <c r="D21" s="61">
        <f t="shared" si="0"/>
        <v>0.5675</v>
      </c>
      <c r="E21" s="61">
        <f t="shared" si="0"/>
        <v>0.16250000000000001</v>
      </c>
      <c r="F21" s="61">
        <f t="shared" si="0"/>
        <v>0.22749999999999998</v>
      </c>
      <c r="G21" s="61">
        <f t="shared" si="0"/>
        <v>0.08</v>
      </c>
      <c r="H21" s="61">
        <f t="shared" si="1"/>
        <v>0.25937500000000002</v>
      </c>
    </row>
    <row r="22" spans="2:8" x14ac:dyDescent="0.25">
      <c r="B22" s="62" t="s">
        <v>37</v>
      </c>
      <c r="C22" s="62" t="s">
        <v>38</v>
      </c>
      <c r="D22" s="61">
        <f t="shared" si="0"/>
        <v>12.225000000000001</v>
      </c>
      <c r="E22" s="61">
        <f t="shared" si="0"/>
        <v>9.6449999999999996</v>
      </c>
      <c r="F22" s="61">
        <f t="shared" si="0"/>
        <v>8.7949999999999999</v>
      </c>
      <c r="G22" s="61">
        <f t="shared" si="0"/>
        <v>9.884999999999998</v>
      </c>
      <c r="H22" s="61">
        <f t="shared" si="1"/>
        <v>10.137499999999999</v>
      </c>
    </row>
    <row r="23" spans="2:8" x14ac:dyDescent="0.25">
      <c r="B23" s="41" t="s">
        <v>39</v>
      </c>
      <c r="C23" s="41" t="s">
        <v>40</v>
      </c>
      <c r="D23" s="40">
        <f t="shared" si="0"/>
        <v>100</v>
      </c>
      <c r="E23" s="40">
        <f t="shared" si="0"/>
        <v>100</v>
      </c>
      <c r="F23" s="40">
        <f t="shared" si="0"/>
        <v>100</v>
      </c>
      <c r="G23" s="40">
        <f t="shared" si="0"/>
        <v>100</v>
      </c>
      <c r="H23" s="40">
        <f t="shared" si="1"/>
        <v>100</v>
      </c>
    </row>
    <row r="26" spans="2:8" x14ac:dyDescent="0.25">
      <c r="B26" s="21"/>
      <c r="C26" s="7" t="s">
        <v>94</v>
      </c>
      <c r="D26" s="21" t="s">
        <v>46</v>
      </c>
      <c r="E26" s="21" t="s">
        <v>47</v>
      </c>
      <c r="F26" s="21" t="s">
        <v>42</v>
      </c>
      <c r="G26" s="21" t="s">
        <v>49</v>
      </c>
      <c r="H26" s="21" t="s">
        <v>50</v>
      </c>
    </row>
    <row r="27" spans="2:8" x14ac:dyDescent="0.25">
      <c r="B27" s="15" t="s">
        <v>41</v>
      </c>
      <c r="C27" s="15" t="s">
        <v>26</v>
      </c>
      <c r="D27" s="123" t="s">
        <v>27</v>
      </c>
      <c r="E27" s="123"/>
      <c r="F27" s="123"/>
      <c r="G27" s="123"/>
      <c r="H27" s="123"/>
    </row>
    <row r="28" spans="2:8" x14ac:dyDescent="0.25">
      <c r="B28" s="15" t="s">
        <v>0</v>
      </c>
      <c r="C28" s="15" t="s">
        <v>1</v>
      </c>
      <c r="D28" s="99">
        <v>5.34</v>
      </c>
      <c r="E28" s="92">
        <v>5.62</v>
      </c>
      <c r="F28" s="92">
        <v>11.97</v>
      </c>
      <c r="G28" s="93">
        <v>17.57</v>
      </c>
      <c r="H28" s="92">
        <f>(D28+E28+F28+G28)/4</f>
        <v>10.125</v>
      </c>
    </row>
    <row r="29" spans="2:8" x14ac:dyDescent="0.25">
      <c r="B29" s="15" t="s">
        <v>2</v>
      </c>
      <c r="C29" s="15" t="s">
        <v>3</v>
      </c>
      <c r="D29" s="99">
        <v>2.08</v>
      </c>
      <c r="E29" s="92">
        <v>3.62</v>
      </c>
      <c r="F29" s="92">
        <v>0.85</v>
      </c>
      <c r="G29" s="93">
        <v>0</v>
      </c>
      <c r="H29" s="92">
        <f t="shared" ref="H29:H46" si="2">(D29+E29+F29+G29)/4</f>
        <v>1.6375</v>
      </c>
    </row>
    <row r="30" spans="2:8" x14ac:dyDescent="0.25">
      <c r="B30" s="15" t="s">
        <v>4</v>
      </c>
      <c r="C30" s="15" t="s">
        <v>5</v>
      </c>
      <c r="D30" s="99">
        <v>0</v>
      </c>
      <c r="E30" s="92">
        <v>0.72</v>
      </c>
      <c r="F30" s="92">
        <v>1.28</v>
      </c>
      <c r="G30" s="93">
        <v>1.6</v>
      </c>
      <c r="H30" s="92">
        <f t="shared" si="2"/>
        <v>0.9</v>
      </c>
    </row>
    <row r="31" spans="2:8" x14ac:dyDescent="0.25">
      <c r="B31" s="15" t="s">
        <v>6</v>
      </c>
      <c r="C31" s="15" t="s">
        <v>28</v>
      </c>
      <c r="D31" s="99">
        <v>16.32</v>
      </c>
      <c r="E31" s="92">
        <v>4.17</v>
      </c>
      <c r="F31" s="92">
        <v>2.35</v>
      </c>
      <c r="G31" s="93">
        <v>3.51</v>
      </c>
      <c r="H31" s="92">
        <f t="shared" si="2"/>
        <v>6.5875000000000004</v>
      </c>
    </row>
    <row r="32" spans="2:8" x14ac:dyDescent="0.25">
      <c r="B32" s="15" t="s">
        <v>7</v>
      </c>
      <c r="C32" s="15" t="s">
        <v>29</v>
      </c>
      <c r="D32" s="99">
        <v>5.34</v>
      </c>
      <c r="E32" s="92">
        <v>9.06</v>
      </c>
      <c r="F32" s="92">
        <v>11.97</v>
      </c>
      <c r="G32" s="93">
        <v>13.74</v>
      </c>
      <c r="H32" s="92">
        <f t="shared" si="2"/>
        <v>10.0275</v>
      </c>
    </row>
    <row r="33" spans="2:8" x14ac:dyDescent="0.25">
      <c r="B33" s="15" t="s">
        <v>8</v>
      </c>
      <c r="C33" s="15" t="s">
        <v>9</v>
      </c>
      <c r="D33" s="99">
        <v>26.41</v>
      </c>
      <c r="E33" s="92">
        <v>31.88</v>
      </c>
      <c r="F33" s="92">
        <v>9.4</v>
      </c>
      <c r="G33" s="93">
        <v>12.78</v>
      </c>
      <c r="H33" s="92">
        <f t="shared" si="2"/>
        <v>20.1175</v>
      </c>
    </row>
    <row r="34" spans="2:8" x14ac:dyDescent="0.25">
      <c r="B34" s="17" t="s">
        <v>10</v>
      </c>
      <c r="C34" s="17" t="s">
        <v>30</v>
      </c>
      <c r="D34" s="100">
        <f>SUM(D28:D33)</f>
        <v>55.49</v>
      </c>
      <c r="E34" s="100">
        <f>SUM(E28:E33)</f>
        <v>55.07</v>
      </c>
      <c r="F34" s="100">
        <f>SUM(F28:F33)</f>
        <v>37.82</v>
      </c>
      <c r="G34" s="100">
        <f>SUM(G28:G33)</f>
        <v>49.2</v>
      </c>
      <c r="H34" s="96">
        <f>AVERAGE(D34,E34,F34,G34)</f>
        <v>49.394999999999996</v>
      </c>
    </row>
    <row r="35" spans="2:8" x14ac:dyDescent="0.25">
      <c r="B35" s="15" t="s">
        <v>11</v>
      </c>
      <c r="C35" s="15" t="s">
        <v>12</v>
      </c>
      <c r="D35" s="99">
        <v>5.04</v>
      </c>
      <c r="E35" s="92">
        <v>6.7</v>
      </c>
      <c r="F35" s="92">
        <v>9.19</v>
      </c>
      <c r="G35" s="93">
        <v>9.58</v>
      </c>
      <c r="H35" s="92">
        <f t="shared" si="2"/>
        <v>7.6274999999999995</v>
      </c>
    </row>
    <row r="36" spans="2:8" x14ac:dyDescent="0.25">
      <c r="B36" s="15" t="s">
        <v>13</v>
      </c>
      <c r="C36" s="15" t="s">
        <v>31</v>
      </c>
      <c r="D36" s="99">
        <v>0.89</v>
      </c>
      <c r="E36" s="92">
        <v>0.36</v>
      </c>
      <c r="F36" s="92">
        <v>0.43</v>
      </c>
      <c r="G36" s="93">
        <v>0</v>
      </c>
      <c r="H36" s="92">
        <f t="shared" si="2"/>
        <v>0.42</v>
      </c>
    </row>
    <row r="37" spans="2:8" x14ac:dyDescent="0.25">
      <c r="B37" s="15" t="s">
        <v>15</v>
      </c>
      <c r="C37" s="15" t="s">
        <v>14</v>
      </c>
      <c r="D37" s="99">
        <v>1.78</v>
      </c>
      <c r="E37" s="92">
        <v>2.54</v>
      </c>
      <c r="F37" s="92">
        <v>5.77</v>
      </c>
      <c r="G37" s="93">
        <v>4.1500000000000004</v>
      </c>
      <c r="H37" s="92">
        <f t="shared" si="2"/>
        <v>3.56</v>
      </c>
    </row>
    <row r="38" spans="2:8" x14ac:dyDescent="0.25">
      <c r="B38" s="15" t="s">
        <v>17</v>
      </c>
      <c r="C38" s="15" t="s">
        <v>16</v>
      </c>
      <c r="D38" s="99">
        <v>1.78</v>
      </c>
      <c r="E38" s="92">
        <v>1.27</v>
      </c>
      <c r="F38" s="92">
        <v>3.21</v>
      </c>
      <c r="G38" s="93">
        <v>3.19</v>
      </c>
      <c r="H38" s="92">
        <f t="shared" si="2"/>
        <v>2.3624999999999998</v>
      </c>
    </row>
    <row r="39" spans="2:8" x14ac:dyDescent="0.25">
      <c r="B39" s="15" t="s">
        <v>19</v>
      </c>
      <c r="C39" s="15" t="s">
        <v>18</v>
      </c>
      <c r="D39" s="99">
        <v>3.86</v>
      </c>
      <c r="E39" s="92">
        <v>0.36</v>
      </c>
      <c r="F39" s="92">
        <v>0</v>
      </c>
      <c r="G39" s="93">
        <v>0.64</v>
      </c>
      <c r="H39" s="92">
        <f t="shared" si="2"/>
        <v>1.2149999999999999</v>
      </c>
    </row>
    <row r="40" spans="2:8" x14ac:dyDescent="0.25">
      <c r="B40" s="15" t="s">
        <v>20</v>
      </c>
      <c r="C40" s="15" t="s">
        <v>32</v>
      </c>
      <c r="D40" s="99">
        <v>10.98</v>
      </c>
      <c r="E40" s="92">
        <v>24.09</v>
      </c>
      <c r="F40" s="92">
        <v>32.479999999999997</v>
      </c>
      <c r="G40" s="93">
        <v>25.56</v>
      </c>
      <c r="H40" s="92">
        <f t="shared" si="2"/>
        <v>23.2775</v>
      </c>
    </row>
    <row r="41" spans="2:8" x14ac:dyDescent="0.25">
      <c r="B41" s="15" t="s">
        <v>21</v>
      </c>
      <c r="C41" s="15" t="s">
        <v>33</v>
      </c>
      <c r="D41" s="99">
        <v>1.19</v>
      </c>
      <c r="E41" s="92">
        <v>3.62</v>
      </c>
      <c r="F41" s="92">
        <v>0.64</v>
      </c>
      <c r="G41" s="93">
        <v>0</v>
      </c>
      <c r="H41" s="92">
        <f t="shared" si="2"/>
        <v>1.3625</v>
      </c>
    </row>
    <row r="42" spans="2:8" x14ac:dyDescent="0.25">
      <c r="B42" s="15" t="s">
        <v>22</v>
      </c>
      <c r="C42" s="15" t="s">
        <v>34</v>
      </c>
      <c r="D42" s="99">
        <v>0</v>
      </c>
      <c r="E42" s="92">
        <v>0.18</v>
      </c>
      <c r="F42" s="92">
        <v>0.64</v>
      </c>
      <c r="G42" s="93">
        <v>0.64</v>
      </c>
      <c r="H42" s="92">
        <f t="shared" si="2"/>
        <v>0.36499999999999999</v>
      </c>
    </row>
    <row r="43" spans="2:8" x14ac:dyDescent="0.25">
      <c r="B43" s="15" t="s">
        <v>23</v>
      </c>
      <c r="C43" s="15" t="s">
        <v>35</v>
      </c>
      <c r="D43" s="99">
        <v>0</v>
      </c>
      <c r="E43" s="92">
        <v>0</v>
      </c>
      <c r="F43" s="92">
        <v>0</v>
      </c>
      <c r="G43" s="93">
        <v>0</v>
      </c>
      <c r="H43" s="92">
        <f t="shared" si="2"/>
        <v>0</v>
      </c>
    </row>
    <row r="44" spans="2:8" x14ac:dyDescent="0.25">
      <c r="B44" s="15" t="s">
        <v>24</v>
      </c>
      <c r="C44" s="15" t="s">
        <v>36</v>
      </c>
      <c r="D44" s="99">
        <v>0</v>
      </c>
      <c r="E44" s="92">
        <v>0.18</v>
      </c>
      <c r="F44" s="92">
        <v>0.21</v>
      </c>
      <c r="G44" s="93">
        <v>0.32</v>
      </c>
      <c r="H44" s="92">
        <f t="shared" si="2"/>
        <v>0.17749999999999999</v>
      </c>
    </row>
    <row r="45" spans="2:8" x14ac:dyDescent="0.25">
      <c r="B45" s="15" t="s">
        <v>37</v>
      </c>
      <c r="C45" s="15" t="s">
        <v>38</v>
      </c>
      <c r="D45" s="99">
        <v>18.989999999999998</v>
      </c>
      <c r="E45" s="92">
        <v>5.63</v>
      </c>
      <c r="F45" s="92">
        <v>9.61</v>
      </c>
      <c r="G45" s="93">
        <v>6.72</v>
      </c>
      <c r="H45" s="92">
        <f t="shared" si="2"/>
        <v>10.237499999999999</v>
      </c>
    </row>
    <row r="46" spans="2:8" x14ac:dyDescent="0.25">
      <c r="B46" s="15" t="s">
        <v>39</v>
      </c>
      <c r="C46" s="15" t="s">
        <v>40</v>
      </c>
      <c r="D46" s="101">
        <v>100</v>
      </c>
      <c r="E46" s="92">
        <v>100</v>
      </c>
      <c r="F46" s="92">
        <v>100</v>
      </c>
      <c r="G46" s="93">
        <v>100</v>
      </c>
      <c r="H46" s="92">
        <f t="shared" si="2"/>
        <v>100</v>
      </c>
    </row>
    <row r="49" spans="2:8" x14ac:dyDescent="0.25">
      <c r="B49" s="21"/>
      <c r="C49" s="7" t="s">
        <v>95</v>
      </c>
      <c r="D49" s="21" t="s">
        <v>46</v>
      </c>
      <c r="E49" s="21" t="s">
        <v>47</v>
      </c>
      <c r="F49" s="21" t="s">
        <v>42</v>
      </c>
      <c r="G49" s="21" t="s">
        <v>49</v>
      </c>
      <c r="H49" s="21" t="s">
        <v>50</v>
      </c>
    </row>
    <row r="50" spans="2:8" x14ac:dyDescent="0.25">
      <c r="B50" s="15" t="s">
        <v>41</v>
      </c>
      <c r="C50" s="15" t="s">
        <v>26</v>
      </c>
      <c r="D50" s="123" t="s">
        <v>27</v>
      </c>
      <c r="E50" s="123"/>
      <c r="F50" s="123"/>
      <c r="G50" s="123"/>
      <c r="H50" s="123"/>
    </row>
    <row r="51" spans="2:8" x14ac:dyDescent="0.25">
      <c r="B51" s="15" t="s">
        <v>0</v>
      </c>
      <c r="C51" s="15" t="s">
        <v>1</v>
      </c>
      <c r="D51" s="99">
        <v>6.64</v>
      </c>
      <c r="E51" s="92">
        <v>4.12</v>
      </c>
      <c r="F51" s="92">
        <v>4.18</v>
      </c>
      <c r="G51" s="93">
        <v>10.72</v>
      </c>
      <c r="H51" s="92">
        <f>(D51+E51+F51+G51)/4</f>
        <v>6.415</v>
      </c>
    </row>
    <row r="52" spans="2:8" x14ac:dyDescent="0.25">
      <c r="B52" s="15" t="s">
        <v>2</v>
      </c>
      <c r="C52" s="15" t="s">
        <v>3</v>
      </c>
      <c r="D52" s="102">
        <v>1.7</v>
      </c>
      <c r="E52" s="92">
        <v>1.72</v>
      </c>
      <c r="F52" s="92">
        <v>39.950000000000003</v>
      </c>
      <c r="G52" s="93">
        <v>4.62</v>
      </c>
      <c r="H52" s="92">
        <f t="shared" ref="H52:H69" si="3">(D52+E52+F52+G52)/4</f>
        <v>11.9975</v>
      </c>
    </row>
    <row r="53" spans="2:8" x14ac:dyDescent="0.25">
      <c r="B53" s="15" t="s">
        <v>4</v>
      </c>
      <c r="C53" s="15" t="s">
        <v>5</v>
      </c>
      <c r="D53" s="102">
        <v>0</v>
      </c>
      <c r="E53" s="92">
        <v>1.72</v>
      </c>
      <c r="F53" s="92">
        <v>1.04</v>
      </c>
      <c r="G53" s="93">
        <v>0.18</v>
      </c>
      <c r="H53" s="92">
        <f t="shared" si="3"/>
        <v>0.73499999999999999</v>
      </c>
    </row>
    <row r="54" spans="2:8" x14ac:dyDescent="0.25">
      <c r="B54" s="15" t="s">
        <v>6</v>
      </c>
      <c r="C54" s="15" t="s">
        <v>28</v>
      </c>
      <c r="D54" s="102">
        <v>12.35</v>
      </c>
      <c r="E54" s="92">
        <v>11</v>
      </c>
      <c r="F54" s="92">
        <v>5.22</v>
      </c>
      <c r="G54" s="93">
        <v>3.7</v>
      </c>
      <c r="H54" s="92">
        <f t="shared" si="3"/>
        <v>8.0675000000000008</v>
      </c>
    </row>
    <row r="55" spans="2:8" x14ac:dyDescent="0.25">
      <c r="B55" s="15" t="s">
        <v>7</v>
      </c>
      <c r="C55" s="15" t="s">
        <v>29</v>
      </c>
      <c r="D55" s="102">
        <v>4.4800000000000004</v>
      </c>
      <c r="E55" s="92">
        <v>28.35</v>
      </c>
      <c r="F55" s="92">
        <v>1.31</v>
      </c>
      <c r="G55" s="93">
        <v>3.88</v>
      </c>
      <c r="H55" s="92">
        <f t="shared" si="3"/>
        <v>9.5050000000000008</v>
      </c>
    </row>
    <row r="56" spans="2:8" x14ac:dyDescent="0.25">
      <c r="B56" s="15" t="s">
        <v>8</v>
      </c>
      <c r="C56" s="15" t="s">
        <v>9</v>
      </c>
      <c r="D56" s="102">
        <v>16.05</v>
      </c>
      <c r="E56" s="92">
        <v>12.03</v>
      </c>
      <c r="F56" s="92">
        <v>0</v>
      </c>
      <c r="G56" s="93">
        <v>42.88</v>
      </c>
      <c r="H56" s="92">
        <f t="shared" si="3"/>
        <v>17.740000000000002</v>
      </c>
    </row>
    <row r="57" spans="2:8" x14ac:dyDescent="0.25">
      <c r="B57" s="17" t="s">
        <v>10</v>
      </c>
      <c r="C57" s="17" t="s">
        <v>30</v>
      </c>
      <c r="D57" s="100">
        <f>SUM(D51:D56)</f>
        <v>41.22</v>
      </c>
      <c r="E57" s="100">
        <f>SUM(E51:E56)</f>
        <v>58.94</v>
      </c>
      <c r="F57" s="100">
        <f>SUM(F51:F56)</f>
        <v>51.7</v>
      </c>
      <c r="G57" s="100">
        <f>SUM(G51:G56)</f>
        <v>65.98</v>
      </c>
      <c r="H57" s="96">
        <f t="shared" si="3"/>
        <v>54.460000000000008</v>
      </c>
    </row>
    <row r="58" spans="2:8" x14ac:dyDescent="0.25">
      <c r="B58" s="15" t="s">
        <v>11</v>
      </c>
      <c r="C58" s="15" t="s">
        <v>12</v>
      </c>
      <c r="D58" s="103">
        <v>6.17</v>
      </c>
      <c r="E58" s="92">
        <v>5.33</v>
      </c>
      <c r="F58" s="92">
        <v>6.01</v>
      </c>
      <c r="G58" s="93">
        <v>3.88</v>
      </c>
      <c r="H58" s="92">
        <f t="shared" si="3"/>
        <v>5.3474999999999993</v>
      </c>
    </row>
    <row r="59" spans="2:8" x14ac:dyDescent="0.25">
      <c r="B59" s="15" t="s">
        <v>13</v>
      </c>
      <c r="C59" s="15" t="s">
        <v>31</v>
      </c>
      <c r="D59" s="103">
        <v>0.31</v>
      </c>
      <c r="E59" s="92">
        <v>0.34</v>
      </c>
      <c r="F59" s="92">
        <v>0.26</v>
      </c>
      <c r="G59" s="93">
        <v>0.18</v>
      </c>
      <c r="H59" s="92">
        <f t="shared" si="3"/>
        <v>0.27250000000000002</v>
      </c>
    </row>
    <row r="60" spans="2:8" x14ac:dyDescent="0.25">
      <c r="B60" s="15" t="s">
        <v>15</v>
      </c>
      <c r="C60" s="15" t="s">
        <v>14</v>
      </c>
      <c r="D60" s="103">
        <v>9.26</v>
      </c>
      <c r="E60" s="92">
        <v>2.75</v>
      </c>
      <c r="F60" s="92">
        <v>2.09</v>
      </c>
      <c r="G60" s="93">
        <v>4.4400000000000004</v>
      </c>
      <c r="H60" s="92">
        <f t="shared" si="3"/>
        <v>4.6349999999999998</v>
      </c>
    </row>
    <row r="61" spans="2:8" x14ac:dyDescent="0.25">
      <c r="B61" s="15" t="s">
        <v>17</v>
      </c>
      <c r="C61" s="15" t="s">
        <v>16</v>
      </c>
      <c r="D61" s="103">
        <v>2.0099999999999998</v>
      </c>
      <c r="E61" s="92">
        <v>1.72</v>
      </c>
      <c r="F61" s="92">
        <v>0.78</v>
      </c>
      <c r="G61" s="93">
        <v>1.66</v>
      </c>
      <c r="H61" s="92">
        <f t="shared" si="3"/>
        <v>1.5425</v>
      </c>
    </row>
    <row r="62" spans="2:8" x14ac:dyDescent="0.25">
      <c r="B62" s="15" t="s">
        <v>19</v>
      </c>
      <c r="C62" s="15" t="s">
        <v>18</v>
      </c>
      <c r="D62" s="103">
        <v>2.93</v>
      </c>
      <c r="E62" s="92">
        <v>0.69</v>
      </c>
      <c r="F62" s="92">
        <v>1.31</v>
      </c>
      <c r="G62" s="93">
        <v>0.55000000000000004</v>
      </c>
      <c r="H62" s="92">
        <f t="shared" si="3"/>
        <v>1.3699999999999999</v>
      </c>
    </row>
    <row r="63" spans="2:8" x14ac:dyDescent="0.25">
      <c r="B63" s="15" t="s">
        <v>20</v>
      </c>
      <c r="C63" s="15" t="s">
        <v>32</v>
      </c>
      <c r="D63" s="103">
        <v>30.25</v>
      </c>
      <c r="E63" s="92">
        <v>15.46</v>
      </c>
      <c r="F63" s="92">
        <v>31.85</v>
      </c>
      <c r="G63" s="93">
        <v>12.57</v>
      </c>
      <c r="H63" s="92">
        <f t="shared" si="3"/>
        <v>22.532499999999999</v>
      </c>
    </row>
    <row r="64" spans="2:8" x14ac:dyDescent="0.25">
      <c r="B64" s="15" t="s">
        <v>21</v>
      </c>
      <c r="C64" s="15" t="s">
        <v>33</v>
      </c>
      <c r="D64" s="99">
        <v>0.62</v>
      </c>
      <c r="E64" s="92">
        <v>4.6399999999999997</v>
      </c>
      <c r="F64" s="92">
        <v>0</v>
      </c>
      <c r="G64" s="93">
        <v>0</v>
      </c>
      <c r="H64" s="92">
        <f t="shared" si="3"/>
        <v>1.3149999999999999</v>
      </c>
    </row>
    <row r="65" spans="2:8" x14ac:dyDescent="0.25">
      <c r="B65" s="15" t="s">
        <v>22</v>
      </c>
      <c r="C65" s="15" t="s">
        <v>34</v>
      </c>
      <c r="D65" s="99">
        <v>0.15</v>
      </c>
      <c r="E65" s="92">
        <v>0.52</v>
      </c>
      <c r="F65" s="92">
        <v>0</v>
      </c>
      <c r="G65" s="93">
        <v>0.18</v>
      </c>
      <c r="H65" s="92">
        <f t="shared" si="3"/>
        <v>0.21250000000000002</v>
      </c>
    </row>
    <row r="66" spans="2:8" x14ac:dyDescent="0.25">
      <c r="B66" s="15" t="s">
        <v>23</v>
      </c>
      <c r="C66" s="15" t="s">
        <v>35</v>
      </c>
      <c r="D66" s="99">
        <v>0</v>
      </c>
      <c r="E66" s="92">
        <v>0</v>
      </c>
      <c r="F66" s="92">
        <v>0</v>
      </c>
      <c r="G66" s="93">
        <v>0</v>
      </c>
      <c r="H66" s="92">
        <f t="shared" si="3"/>
        <v>0</v>
      </c>
    </row>
    <row r="67" spans="2:8" x14ac:dyDescent="0.25">
      <c r="B67" s="15" t="s">
        <v>24</v>
      </c>
      <c r="C67" s="15" t="s">
        <v>36</v>
      </c>
      <c r="D67" s="99">
        <v>0</v>
      </c>
      <c r="E67" s="92">
        <v>0</v>
      </c>
      <c r="F67" s="92">
        <v>0</v>
      </c>
      <c r="G67" s="93">
        <v>0</v>
      </c>
      <c r="H67" s="92">
        <f t="shared" si="3"/>
        <v>0</v>
      </c>
    </row>
    <row r="68" spans="2:8" x14ac:dyDescent="0.25">
      <c r="B68" s="15" t="s">
        <v>37</v>
      </c>
      <c r="C68" s="15" t="s">
        <v>38</v>
      </c>
      <c r="D68" s="99">
        <v>7.08</v>
      </c>
      <c r="E68" s="92">
        <v>9.61</v>
      </c>
      <c r="F68" s="92">
        <v>6</v>
      </c>
      <c r="G68" s="93">
        <v>10.559999999999999</v>
      </c>
      <c r="H68" s="92">
        <f t="shared" si="3"/>
        <v>8.3125</v>
      </c>
    </row>
    <row r="69" spans="2:8" x14ac:dyDescent="0.25">
      <c r="B69" s="15" t="s">
        <v>39</v>
      </c>
      <c r="C69" s="15" t="s">
        <v>40</v>
      </c>
      <c r="D69" s="101">
        <v>100</v>
      </c>
      <c r="E69" s="92">
        <v>100</v>
      </c>
      <c r="F69" s="92">
        <v>100</v>
      </c>
      <c r="G69" s="93">
        <v>100</v>
      </c>
      <c r="H69" s="92">
        <f t="shared" si="3"/>
        <v>100</v>
      </c>
    </row>
    <row r="72" spans="2:8" x14ac:dyDescent="0.25">
      <c r="B72" s="21"/>
      <c r="C72" s="7" t="s">
        <v>96</v>
      </c>
      <c r="D72" s="21" t="s">
        <v>46</v>
      </c>
      <c r="E72" s="21" t="s">
        <v>47</v>
      </c>
      <c r="F72" s="21" t="s">
        <v>42</v>
      </c>
      <c r="G72" s="21" t="s">
        <v>49</v>
      </c>
      <c r="H72" s="21" t="s">
        <v>50</v>
      </c>
    </row>
    <row r="73" spans="2:8" x14ac:dyDescent="0.25">
      <c r="B73" s="15" t="s">
        <v>41</v>
      </c>
      <c r="C73" s="15" t="s">
        <v>26</v>
      </c>
      <c r="D73" s="123" t="s">
        <v>27</v>
      </c>
      <c r="E73" s="123"/>
      <c r="F73" s="123"/>
      <c r="G73" s="123"/>
      <c r="H73" s="123"/>
    </row>
    <row r="74" spans="2:8" x14ac:dyDescent="0.25">
      <c r="B74" s="15" t="s">
        <v>0</v>
      </c>
      <c r="C74" s="15" t="s">
        <v>1</v>
      </c>
      <c r="D74" s="99">
        <v>10.1</v>
      </c>
      <c r="E74" s="92">
        <v>11.24</v>
      </c>
      <c r="F74" s="92">
        <v>8.8800000000000008</v>
      </c>
      <c r="G74" s="93">
        <v>6.78</v>
      </c>
      <c r="H74" s="92">
        <f>(D74+E74+F74+G74)/4</f>
        <v>9.25</v>
      </c>
    </row>
    <row r="75" spans="2:8" x14ac:dyDescent="0.25">
      <c r="B75" s="15" t="s">
        <v>2</v>
      </c>
      <c r="C75" s="15" t="s">
        <v>3</v>
      </c>
      <c r="D75" s="102">
        <v>0</v>
      </c>
      <c r="E75" s="92">
        <v>11.24</v>
      </c>
      <c r="F75" s="92">
        <v>15.48</v>
      </c>
      <c r="G75" s="93">
        <v>1.64</v>
      </c>
      <c r="H75" s="92">
        <f t="shared" ref="H75:H92" si="4">(D75+E75+F75+G75)/4</f>
        <v>7.09</v>
      </c>
    </row>
    <row r="76" spans="2:8" x14ac:dyDescent="0.25">
      <c r="B76" s="15" t="s">
        <v>4</v>
      </c>
      <c r="C76" s="15" t="s">
        <v>5</v>
      </c>
      <c r="D76" s="102">
        <v>1.01</v>
      </c>
      <c r="E76" s="92">
        <v>0.28000000000000003</v>
      </c>
      <c r="F76" s="92">
        <v>0.51</v>
      </c>
      <c r="G76" s="93">
        <v>0.23</v>
      </c>
      <c r="H76" s="92">
        <f t="shared" si="4"/>
        <v>0.50750000000000006</v>
      </c>
    </row>
    <row r="77" spans="2:8" x14ac:dyDescent="0.25">
      <c r="B77" s="15" t="s">
        <v>6</v>
      </c>
      <c r="C77" s="15" t="s">
        <v>28</v>
      </c>
      <c r="D77" s="102">
        <v>6.57</v>
      </c>
      <c r="E77" s="92">
        <v>18.82</v>
      </c>
      <c r="F77" s="92">
        <v>9.39</v>
      </c>
      <c r="G77" s="93">
        <v>4.21</v>
      </c>
      <c r="H77" s="92">
        <f t="shared" si="4"/>
        <v>9.7475000000000005</v>
      </c>
    </row>
    <row r="78" spans="2:8" x14ac:dyDescent="0.25">
      <c r="B78" s="15" t="s">
        <v>7</v>
      </c>
      <c r="C78" s="15" t="s">
        <v>29</v>
      </c>
      <c r="D78" s="102">
        <v>8.59</v>
      </c>
      <c r="E78" s="92">
        <v>7.02</v>
      </c>
      <c r="F78" s="92">
        <v>11.17</v>
      </c>
      <c r="G78" s="93">
        <v>14.72</v>
      </c>
      <c r="H78" s="92">
        <f t="shared" si="4"/>
        <v>10.375</v>
      </c>
    </row>
    <row r="79" spans="2:8" x14ac:dyDescent="0.25">
      <c r="B79" s="15" t="s">
        <v>8</v>
      </c>
      <c r="C79" s="15" t="s">
        <v>9</v>
      </c>
      <c r="D79" s="102">
        <v>15.66</v>
      </c>
      <c r="E79" s="92">
        <v>10.96</v>
      </c>
      <c r="F79" s="92">
        <v>0</v>
      </c>
      <c r="G79" s="93">
        <v>17.059999999999999</v>
      </c>
      <c r="H79" s="92">
        <f t="shared" si="4"/>
        <v>10.92</v>
      </c>
    </row>
    <row r="80" spans="2:8" x14ac:dyDescent="0.25">
      <c r="B80" s="17" t="s">
        <v>10</v>
      </c>
      <c r="C80" s="17" t="s">
        <v>30</v>
      </c>
      <c r="D80" s="100">
        <f>SUM(D74:D79)</f>
        <v>41.93</v>
      </c>
      <c r="E80" s="100">
        <f>SUM(E74:E79)</f>
        <v>59.559999999999995</v>
      </c>
      <c r="F80" s="100">
        <f>SUM(F74:F79)</f>
        <v>45.430000000000007</v>
      </c>
      <c r="G80" s="100">
        <f>SUM(G74:G79)</f>
        <v>44.64</v>
      </c>
      <c r="H80" s="96">
        <f>(D80+E80+F80+G80)/4</f>
        <v>47.89</v>
      </c>
    </row>
    <row r="81" spans="2:8" x14ac:dyDescent="0.25">
      <c r="B81" s="15" t="s">
        <v>11</v>
      </c>
      <c r="C81" s="15" t="s">
        <v>12</v>
      </c>
      <c r="D81" s="103">
        <v>12.88</v>
      </c>
      <c r="E81" s="92">
        <v>7.02</v>
      </c>
      <c r="F81" s="92">
        <v>4.0599999999999996</v>
      </c>
      <c r="G81" s="93">
        <v>3.74</v>
      </c>
      <c r="H81" s="92">
        <f>(D81+E81+F81+G81)/4</f>
        <v>6.9249999999999989</v>
      </c>
    </row>
    <row r="82" spans="2:8" x14ac:dyDescent="0.25">
      <c r="B82" s="15" t="s">
        <v>13</v>
      </c>
      <c r="C82" s="15" t="s">
        <v>31</v>
      </c>
      <c r="D82" s="103">
        <v>0.25</v>
      </c>
      <c r="E82" s="92">
        <v>0.28000000000000003</v>
      </c>
      <c r="F82" s="92">
        <v>0.25</v>
      </c>
      <c r="G82" s="93">
        <v>0</v>
      </c>
      <c r="H82" s="92">
        <f t="shared" si="4"/>
        <v>0.19500000000000001</v>
      </c>
    </row>
    <row r="83" spans="2:8" x14ac:dyDescent="0.25">
      <c r="B83" s="15" t="s">
        <v>15</v>
      </c>
      <c r="C83" s="15" t="s">
        <v>14</v>
      </c>
      <c r="D83" s="103">
        <v>8.33</v>
      </c>
      <c r="E83" s="92">
        <v>4.21</v>
      </c>
      <c r="F83" s="92">
        <v>7.61</v>
      </c>
      <c r="G83" s="93">
        <v>7.94</v>
      </c>
      <c r="H83" s="92">
        <f t="shared" si="4"/>
        <v>7.0225</v>
      </c>
    </row>
    <row r="84" spans="2:8" x14ac:dyDescent="0.25">
      <c r="B84" s="15" t="s">
        <v>17</v>
      </c>
      <c r="C84" s="15" t="s">
        <v>16</v>
      </c>
      <c r="D84" s="103">
        <v>3.28</v>
      </c>
      <c r="E84" s="92">
        <v>2.5299999999999998</v>
      </c>
      <c r="F84" s="92">
        <v>2.0299999999999998</v>
      </c>
      <c r="G84" s="93">
        <v>2.34</v>
      </c>
      <c r="H84" s="92">
        <f t="shared" si="4"/>
        <v>2.5449999999999999</v>
      </c>
    </row>
    <row r="85" spans="2:8" x14ac:dyDescent="0.25">
      <c r="B85" s="15" t="s">
        <v>19</v>
      </c>
      <c r="C85" s="15" t="s">
        <v>18</v>
      </c>
      <c r="D85" s="103">
        <v>3.03</v>
      </c>
      <c r="E85" s="92">
        <v>1.1200000000000001</v>
      </c>
      <c r="F85" s="92">
        <v>2.54</v>
      </c>
      <c r="G85" s="93">
        <v>0</v>
      </c>
      <c r="H85" s="92">
        <f t="shared" si="4"/>
        <v>1.6725000000000001</v>
      </c>
    </row>
    <row r="86" spans="2:8" x14ac:dyDescent="0.25">
      <c r="B86" s="15" t="s">
        <v>20</v>
      </c>
      <c r="C86" s="15" t="s">
        <v>32</v>
      </c>
      <c r="D86" s="103">
        <v>16.670000000000002</v>
      </c>
      <c r="E86" s="92">
        <v>13.48</v>
      </c>
      <c r="F86" s="92">
        <v>25.89</v>
      </c>
      <c r="G86" s="93">
        <v>32.479999999999997</v>
      </c>
      <c r="H86" s="92">
        <f t="shared" si="4"/>
        <v>22.130000000000003</v>
      </c>
    </row>
    <row r="87" spans="2:8" x14ac:dyDescent="0.25">
      <c r="B87" s="15" t="s">
        <v>21</v>
      </c>
      <c r="C87" s="15" t="s">
        <v>33</v>
      </c>
      <c r="D87" s="99">
        <v>0</v>
      </c>
      <c r="E87" s="92">
        <v>0</v>
      </c>
      <c r="F87" s="92">
        <v>0</v>
      </c>
      <c r="G87" s="93">
        <v>0</v>
      </c>
      <c r="H87" s="92">
        <f t="shared" si="4"/>
        <v>0</v>
      </c>
    </row>
    <row r="88" spans="2:8" x14ac:dyDescent="0.25">
      <c r="B88" s="15" t="s">
        <v>22</v>
      </c>
      <c r="C88" s="15" t="s">
        <v>34</v>
      </c>
      <c r="D88" s="99">
        <v>0.51</v>
      </c>
      <c r="E88" s="92">
        <v>0</v>
      </c>
      <c r="F88" s="92">
        <v>0.25</v>
      </c>
      <c r="G88" s="93">
        <v>0.23</v>
      </c>
      <c r="H88" s="92">
        <f t="shared" si="4"/>
        <v>0.2475</v>
      </c>
    </row>
    <row r="89" spans="2:8" x14ac:dyDescent="0.25">
      <c r="B89" s="15" t="s">
        <v>23</v>
      </c>
      <c r="C89" s="15" t="s">
        <v>35</v>
      </c>
      <c r="D89" s="99">
        <v>0</v>
      </c>
      <c r="E89" s="92">
        <v>0</v>
      </c>
      <c r="F89" s="92">
        <v>0</v>
      </c>
      <c r="G89" s="93">
        <v>0</v>
      </c>
      <c r="H89" s="92">
        <f t="shared" si="4"/>
        <v>0</v>
      </c>
    </row>
    <row r="90" spans="2:8" x14ac:dyDescent="0.25">
      <c r="B90" s="15" t="s">
        <v>24</v>
      </c>
      <c r="C90" s="15" t="s">
        <v>36</v>
      </c>
      <c r="D90" s="99">
        <v>2.27</v>
      </c>
      <c r="E90" s="92">
        <v>0.28000000000000003</v>
      </c>
      <c r="F90" s="92">
        <v>0.51</v>
      </c>
      <c r="G90" s="93">
        <v>0</v>
      </c>
      <c r="H90" s="92">
        <f t="shared" si="4"/>
        <v>0.7649999999999999</v>
      </c>
    </row>
    <row r="91" spans="2:8" x14ac:dyDescent="0.25">
      <c r="B91" s="15" t="s">
        <v>37</v>
      </c>
      <c r="C91" s="15" t="s">
        <v>38</v>
      </c>
      <c r="D91" s="99">
        <v>10.85</v>
      </c>
      <c r="E91" s="92">
        <v>11.52</v>
      </c>
      <c r="F91" s="92">
        <v>11.43</v>
      </c>
      <c r="G91" s="93">
        <v>8.6300000000000008</v>
      </c>
      <c r="H91" s="92">
        <f t="shared" si="4"/>
        <v>10.6075</v>
      </c>
    </row>
    <row r="92" spans="2:8" x14ac:dyDescent="0.25">
      <c r="B92" s="15" t="s">
        <v>39</v>
      </c>
      <c r="C92" s="15" t="s">
        <v>40</v>
      </c>
      <c r="D92" s="101">
        <v>100</v>
      </c>
      <c r="E92" s="92">
        <v>100</v>
      </c>
      <c r="F92" s="92">
        <v>100</v>
      </c>
      <c r="G92" s="93">
        <v>100</v>
      </c>
      <c r="H92" s="92">
        <f t="shared" si="4"/>
        <v>100</v>
      </c>
    </row>
    <row r="95" spans="2:8" x14ac:dyDescent="0.25">
      <c r="B95" s="21"/>
      <c r="C95" s="7" t="s">
        <v>97</v>
      </c>
      <c r="D95" s="21" t="s">
        <v>46</v>
      </c>
      <c r="E95" s="21" t="s">
        <v>47</v>
      </c>
      <c r="F95" s="21" t="s">
        <v>42</v>
      </c>
      <c r="G95" s="21" t="s">
        <v>49</v>
      </c>
      <c r="H95" s="21" t="s">
        <v>50</v>
      </c>
    </row>
    <row r="96" spans="2:8" x14ac:dyDescent="0.25">
      <c r="B96" s="15" t="s">
        <v>41</v>
      </c>
      <c r="C96" s="15" t="s">
        <v>26</v>
      </c>
      <c r="D96" s="123" t="s">
        <v>27</v>
      </c>
      <c r="E96" s="123"/>
      <c r="F96" s="123"/>
      <c r="G96" s="123"/>
      <c r="H96" s="123"/>
    </row>
    <row r="97" spans="2:8" x14ac:dyDescent="0.25">
      <c r="B97" s="15" t="s">
        <v>0</v>
      </c>
      <c r="C97" s="15" t="s">
        <v>1</v>
      </c>
      <c r="D97" s="99">
        <v>4.9800000000000004</v>
      </c>
      <c r="E97" s="92">
        <v>6.78</v>
      </c>
      <c r="F97" s="92">
        <v>5.62</v>
      </c>
      <c r="G97" s="93">
        <v>9.15</v>
      </c>
      <c r="H97" s="92">
        <f>(D97+E97+F97+G97)/4</f>
        <v>6.6325000000000003</v>
      </c>
    </row>
    <row r="98" spans="2:8" x14ac:dyDescent="0.25">
      <c r="B98" s="15" t="s">
        <v>2</v>
      </c>
      <c r="C98" s="15" t="s">
        <v>3</v>
      </c>
      <c r="D98" s="102">
        <v>0</v>
      </c>
      <c r="E98" s="92">
        <v>1.55</v>
      </c>
      <c r="F98" s="92">
        <v>4.6500000000000004</v>
      </c>
      <c r="G98" s="93">
        <v>4.93</v>
      </c>
      <c r="H98" s="92">
        <f t="shared" ref="H98:H115" si="5">(D98+E98+F98+G98)/4</f>
        <v>2.7824999999999998</v>
      </c>
    </row>
    <row r="99" spans="2:8" x14ac:dyDescent="0.25">
      <c r="B99" s="15" t="s">
        <v>4</v>
      </c>
      <c r="C99" s="15" t="s">
        <v>5</v>
      </c>
      <c r="D99" s="102">
        <v>0</v>
      </c>
      <c r="E99" s="92">
        <v>0.39</v>
      </c>
      <c r="F99" s="92">
        <v>0.97</v>
      </c>
      <c r="G99" s="93">
        <v>0</v>
      </c>
      <c r="H99" s="92">
        <f t="shared" si="5"/>
        <v>0.33999999999999997</v>
      </c>
    </row>
    <row r="100" spans="2:8" x14ac:dyDescent="0.25">
      <c r="B100" s="15" t="s">
        <v>6</v>
      </c>
      <c r="C100" s="15" t="s">
        <v>28</v>
      </c>
      <c r="D100" s="102">
        <v>11.96</v>
      </c>
      <c r="E100" s="92">
        <v>3.88</v>
      </c>
      <c r="F100" s="92">
        <v>1.55</v>
      </c>
      <c r="G100" s="93">
        <v>3.29</v>
      </c>
      <c r="H100" s="92">
        <f t="shared" si="5"/>
        <v>5.17</v>
      </c>
    </row>
    <row r="101" spans="2:8" x14ac:dyDescent="0.25">
      <c r="B101" s="15" t="s">
        <v>7</v>
      </c>
      <c r="C101" s="15" t="s">
        <v>29</v>
      </c>
      <c r="D101" s="102">
        <v>4.9800000000000004</v>
      </c>
      <c r="E101" s="92">
        <v>12.6</v>
      </c>
      <c r="F101" s="92">
        <v>4.6500000000000004</v>
      </c>
      <c r="G101" s="93">
        <v>4.6900000000000004</v>
      </c>
      <c r="H101" s="92">
        <f t="shared" si="5"/>
        <v>6.7299999999999995</v>
      </c>
    </row>
    <row r="102" spans="2:8" x14ac:dyDescent="0.25">
      <c r="B102" s="15" t="s">
        <v>8</v>
      </c>
      <c r="C102" s="15" t="s">
        <v>9</v>
      </c>
      <c r="D102" s="102">
        <v>32.89</v>
      </c>
      <c r="E102" s="92">
        <v>27.71</v>
      </c>
      <c r="F102" s="92">
        <v>27.13</v>
      </c>
      <c r="G102" s="93">
        <v>27.23</v>
      </c>
      <c r="H102" s="92">
        <f t="shared" si="5"/>
        <v>28.740000000000002</v>
      </c>
    </row>
    <row r="103" spans="2:8" x14ac:dyDescent="0.25">
      <c r="B103" s="17" t="s">
        <v>10</v>
      </c>
      <c r="C103" s="17" t="s">
        <v>30</v>
      </c>
      <c r="D103" s="100">
        <f>SUM(D97:D102)</f>
        <v>54.81</v>
      </c>
      <c r="E103" s="100">
        <f>SUM(E97:E102)</f>
        <v>52.910000000000004</v>
      </c>
      <c r="F103" s="100">
        <f>SUM(F97:F102)</f>
        <v>44.57</v>
      </c>
      <c r="G103" s="100">
        <f>SUM(G97:G102)</f>
        <v>49.290000000000006</v>
      </c>
      <c r="H103" s="96">
        <f t="shared" si="5"/>
        <v>50.394999999999996</v>
      </c>
    </row>
    <row r="104" spans="2:8" x14ac:dyDescent="0.25">
      <c r="B104" s="15" t="s">
        <v>11</v>
      </c>
      <c r="C104" s="15" t="s">
        <v>12</v>
      </c>
      <c r="D104" s="103">
        <v>8.9700000000000006</v>
      </c>
      <c r="E104" s="92">
        <v>6.98</v>
      </c>
      <c r="F104" s="92">
        <v>6.2</v>
      </c>
      <c r="G104" s="93">
        <v>9.6199999999999992</v>
      </c>
      <c r="H104" s="92">
        <f t="shared" si="5"/>
        <v>7.9425000000000008</v>
      </c>
    </row>
    <row r="105" spans="2:8" x14ac:dyDescent="0.25">
      <c r="B105" s="15" t="s">
        <v>13</v>
      </c>
      <c r="C105" s="15" t="s">
        <v>31</v>
      </c>
      <c r="D105" s="103">
        <v>0.66</v>
      </c>
      <c r="E105" s="92">
        <v>0.39</v>
      </c>
      <c r="F105" s="92">
        <v>0.19</v>
      </c>
      <c r="G105" s="93">
        <v>0</v>
      </c>
      <c r="H105" s="92">
        <f t="shared" si="5"/>
        <v>0.31</v>
      </c>
    </row>
    <row r="106" spans="2:8" x14ac:dyDescent="0.25">
      <c r="B106" s="15" t="s">
        <v>15</v>
      </c>
      <c r="C106" s="15" t="s">
        <v>14</v>
      </c>
      <c r="D106" s="103">
        <v>1.99</v>
      </c>
      <c r="E106" s="92">
        <v>3.49</v>
      </c>
      <c r="F106" s="92">
        <v>5.43</v>
      </c>
      <c r="G106" s="93">
        <v>4.46</v>
      </c>
      <c r="H106" s="92">
        <f t="shared" si="5"/>
        <v>3.8425000000000002</v>
      </c>
    </row>
    <row r="107" spans="2:8" x14ac:dyDescent="0.25">
      <c r="B107" s="15" t="s">
        <v>17</v>
      </c>
      <c r="C107" s="15" t="s">
        <v>16</v>
      </c>
      <c r="D107" s="103">
        <v>0.66</v>
      </c>
      <c r="E107" s="92">
        <v>1.74</v>
      </c>
      <c r="F107" s="92">
        <v>2.33</v>
      </c>
      <c r="G107" s="93">
        <v>1.41</v>
      </c>
      <c r="H107" s="92">
        <f t="shared" si="5"/>
        <v>1.5350000000000001</v>
      </c>
    </row>
    <row r="108" spans="2:8" x14ac:dyDescent="0.25">
      <c r="B108" s="15" t="s">
        <v>19</v>
      </c>
      <c r="C108" s="15" t="s">
        <v>18</v>
      </c>
      <c r="D108" s="103">
        <v>5.65</v>
      </c>
      <c r="E108" s="92">
        <v>0.39</v>
      </c>
      <c r="F108" s="92">
        <v>0.78</v>
      </c>
      <c r="G108" s="93">
        <v>0.7</v>
      </c>
      <c r="H108" s="92">
        <f t="shared" si="5"/>
        <v>1.8800000000000001</v>
      </c>
    </row>
    <row r="109" spans="2:8" x14ac:dyDescent="0.25">
      <c r="B109" s="15" t="s">
        <v>20</v>
      </c>
      <c r="C109" s="15" t="s">
        <v>32</v>
      </c>
      <c r="D109" s="103">
        <v>13.62</v>
      </c>
      <c r="E109" s="92">
        <v>19.57</v>
      </c>
      <c r="F109" s="92">
        <v>30.23</v>
      </c>
      <c r="G109" s="93">
        <v>20.89</v>
      </c>
      <c r="H109" s="92">
        <f t="shared" si="5"/>
        <v>21.077500000000001</v>
      </c>
    </row>
    <row r="110" spans="2:8" x14ac:dyDescent="0.25">
      <c r="B110" s="15" t="s">
        <v>21</v>
      </c>
      <c r="C110" s="15" t="s">
        <v>33</v>
      </c>
      <c r="D110" s="99">
        <v>0</v>
      </c>
      <c r="E110" s="92">
        <v>2.13</v>
      </c>
      <c r="F110" s="92">
        <v>1.55</v>
      </c>
      <c r="G110" s="93">
        <v>0</v>
      </c>
      <c r="H110" s="92">
        <f t="shared" si="5"/>
        <v>0.91999999999999993</v>
      </c>
    </row>
    <row r="111" spans="2:8" x14ac:dyDescent="0.25">
      <c r="B111" s="15" t="s">
        <v>22</v>
      </c>
      <c r="C111" s="15" t="s">
        <v>34</v>
      </c>
      <c r="D111" s="99">
        <v>1.66</v>
      </c>
      <c r="E111" s="92">
        <v>0.39</v>
      </c>
      <c r="F111" s="92">
        <v>0.39</v>
      </c>
      <c r="G111" s="93">
        <v>0</v>
      </c>
      <c r="H111" s="92">
        <f t="shared" si="5"/>
        <v>0.61</v>
      </c>
    </row>
    <row r="112" spans="2:8" x14ac:dyDescent="0.25">
      <c r="B112" s="15" t="s">
        <v>23</v>
      </c>
      <c r="C112" s="15" t="s">
        <v>35</v>
      </c>
      <c r="D112" s="99">
        <v>0</v>
      </c>
      <c r="E112" s="92">
        <v>0</v>
      </c>
      <c r="F112" s="92">
        <v>0</v>
      </c>
      <c r="G112" s="93">
        <v>0</v>
      </c>
      <c r="H112" s="92">
        <f t="shared" si="5"/>
        <v>0</v>
      </c>
    </row>
    <row r="113" spans="2:8" x14ac:dyDescent="0.25">
      <c r="B113" s="15" t="s">
        <v>24</v>
      </c>
      <c r="C113" s="15" t="s">
        <v>36</v>
      </c>
      <c r="D113" s="99">
        <v>0</v>
      </c>
      <c r="E113" s="92">
        <v>0.19</v>
      </c>
      <c r="F113" s="92">
        <v>0.19</v>
      </c>
      <c r="G113" s="93">
        <v>0</v>
      </c>
      <c r="H113" s="92">
        <f t="shared" si="5"/>
        <v>9.5000000000000001E-2</v>
      </c>
    </row>
    <row r="114" spans="2:8" x14ac:dyDescent="0.25">
      <c r="B114" s="15" t="s">
        <v>37</v>
      </c>
      <c r="C114" s="15" t="s">
        <v>38</v>
      </c>
      <c r="D114" s="99">
        <v>11.98</v>
      </c>
      <c r="E114" s="92">
        <v>11.82</v>
      </c>
      <c r="F114" s="92">
        <v>8.14</v>
      </c>
      <c r="G114" s="93">
        <v>13.629999999999999</v>
      </c>
      <c r="H114" s="92">
        <f t="shared" si="5"/>
        <v>11.3925</v>
      </c>
    </row>
    <row r="115" spans="2:8" x14ac:dyDescent="0.25">
      <c r="B115" s="15" t="s">
        <v>39</v>
      </c>
      <c r="C115" s="15" t="s">
        <v>40</v>
      </c>
      <c r="D115" s="104">
        <v>100</v>
      </c>
      <c r="E115" s="92">
        <v>100</v>
      </c>
      <c r="F115" s="92">
        <v>100</v>
      </c>
      <c r="G115" s="93">
        <v>100</v>
      </c>
      <c r="H115" s="92">
        <f t="shared" si="5"/>
        <v>100</v>
      </c>
    </row>
  </sheetData>
  <mergeCells count="6">
    <mergeCell ref="D96:H96"/>
    <mergeCell ref="B2:H2"/>
    <mergeCell ref="D4:H4"/>
    <mergeCell ref="D27:H27"/>
    <mergeCell ref="D50:H50"/>
    <mergeCell ref="D73:H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5"/>
  <sheetViews>
    <sheetView topLeftCell="A4" zoomScale="80" zoomScaleNormal="80" workbookViewId="0">
      <selection activeCell="D187" sqref="D187:H205"/>
    </sheetView>
  </sheetViews>
  <sheetFormatPr defaultRowHeight="15" x14ac:dyDescent="0.25"/>
  <cols>
    <col min="2" max="2" width="7.7109375" customWidth="1"/>
    <col min="3" max="3" width="45" customWidth="1"/>
    <col min="4" max="4" width="14.5703125" customWidth="1"/>
    <col min="5" max="5" width="13.5703125" customWidth="1"/>
    <col min="6" max="6" width="15.42578125" customWidth="1"/>
    <col min="7" max="7" width="11.42578125" customWidth="1"/>
    <col min="8" max="8" width="12" customWidth="1"/>
    <col min="9" max="9" width="15.85546875" customWidth="1"/>
  </cols>
  <sheetData>
    <row r="1" spans="2:9" ht="19.5" thickBot="1" x14ac:dyDescent="0.35">
      <c r="B1" s="116">
        <v>2018</v>
      </c>
      <c r="C1" s="117"/>
      <c r="D1" s="117"/>
      <c r="E1" s="117"/>
      <c r="F1" s="117"/>
      <c r="G1" s="117"/>
      <c r="H1" s="118"/>
      <c r="I1" s="8"/>
    </row>
    <row r="2" spans="2:9" x14ac:dyDescent="0.25">
      <c r="B2" s="67"/>
      <c r="C2" s="68" t="s">
        <v>121</v>
      </c>
      <c r="D2" s="68" t="s">
        <v>46</v>
      </c>
      <c r="E2" s="68" t="s">
        <v>47</v>
      </c>
      <c r="F2" s="68" t="s">
        <v>42</v>
      </c>
      <c r="G2" s="68" t="s">
        <v>49</v>
      </c>
      <c r="H2" s="69" t="s">
        <v>50</v>
      </c>
      <c r="I2" s="12"/>
    </row>
    <row r="3" spans="2:9" x14ac:dyDescent="0.25">
      <c r="B3" s="70" t="s">
        <v>41</v>
      </c>
      <c r="C3" s="71" t="s">
        <v>26</v>
      </c>
      <c r="D3" s="120" t="s">
        <v>27</v>
      </c>
      <c r="E3" s="120"/>
      <c r="F3" s="120"/>
      <c r="G3" s="120"/>
      <c r="H3" s="121"/>
      <c r="I3" s="24"/>
    </row>
    <row r="4" spans="2:9" ht="18" customHeight="1" x14ac:dyDescent="0.25">
      <c r="B4" s="72" t="s">
        <v>0</v>
      </c>
      <c r="C4" s="60" t="s">
        <v>1</v>
      </c>
      <c r="D4" s="61">
        <f>AVERAGE(D27,D50,D73,D96,D119,D142,D164,D187)</f>
        <v>11.504402981079551</v>
      </c>
      <c r="E4" s="61">
        <f>AVERAGE(E27,E50,E73,E96,E119,E142,E164,E187)</f>
        <v>13.665907557354926</v>
      </c>
      <c r="F4" s="61">
        <f>AVERAGE(F27,F50,F73,F96,F119,F142,F164,F187)</f>
        <v>12.908333333333333</v>
      </c>
      <c r="G4" s="61">
        <f>AVERAGE(G27,G50,G73,G96,G119,G142,G164,G187)</f>
        <v>14.206938844086022</v>
      </c>
      <c r="H4" s="73">
        <f>AVERAGE(D4:G4)</f>
        <v>13.071395678963459</v>
      </c>
      <c r="I4" s="27"/>
    </row>
    <row r="5" spans="2:9" x14ac:dyDescent="0.25">
      <c r="B5" s="72" t="s">
        <v>2</v>
      </c>
      <c r="C5" s="60" t="s">
        <v>3</v>
      </c>
      <c r="D5" s="61">
        <f t="shared" ref="D5:G9" si="0">AVERAGE(D28,D51,D74,D97,D120,D143,D165,D188)</f>
        <v>9.1153581425228296</v>
      </c>
      <c r="E5" s="61">
        <f t="shared" si="0"/>
        <v>3.3185307017543866</v>
      </c>
      <c r="F5" s="61">
        <f t="shared" si="0"/>
        <v>4.541666666666667</v>
      </c>
      <c r="G5" s="61">
        <f t="shared" si="0"/>
        <v>0.1140625</v>
      </c>
      <c r="H5" s="73">
        <f t="shared" ref="H5:H22" si="1">AVERAGE(D5:G5)</f>
        <v>4.2724045027359709</v>
      </c>
      <c r="I5" s="27"/>
    </row>
    <row r="6" spans="2:9" x14ac:dyDescent="0.25">
      <c r="B6" s="72" t="s">
        <v>4</v>
      </c>
      <c r="C6" s="60" t="s">
        <v>5</v>
      </c>
      <c r="D6" s="61">
        <f t="shared" si="0"/>
        <v>1.1822734555438292</v>
      </c>
      <c r="E6" s="61">
        <f t="shared" si="0"/>
        <v>0.40625</v>
      </c>
      <c r="F6" s="61">
        <f t="shared" si="0"/>
        <v>1.25</v>
      </c>
      <c r="G6" s="61">
        <f t="shared" si="0"/>
        <v>0.13072916666666667</v>
      </c>
      <c r="H6" s="73">
        <f t="shared" si="1"/>
        <v>0.742313155552624</v>
      </c>
      <c r="I6" s="27"/>
    </row>
    <row r="7" spans="2:9" x14ac:dyDescent="0.25">
      <c r="B7" s="72" t="s">
        <v>6</v>
      </c>
      <c r="C7" s="60" t="s">
        <v>28</v>
      </c>
      <c r="D7" s="61">
        <f t="shared" si="0"/>
        <v>10.232956683338687</v>
      </c>
      <c r="E7" s="61">
        <f t="shared" si="0"/>
        <v>12.741987179487181</v>
      </c>
      <c r="F7" s="61">
        <f t="shared" si="0"/>
        <v>18.225000000000001</v>
      </c>
      <c r="G7" s="61">
        <f t="shared" si="0"/>
        <v>15.396270161290325</v>
      </c>
      <c r="H7" s="73">
        <f t="shared" si="1"/>
        <v>14.149053506029048</v>
      </c>
      <c r="I7" s="27"/>
    </row>
    <row r="8" spans="2:9" x14ac:dyDescent="0.25">
      <c r="B8" s="72" t="s">
        <v>7</v>
      </c>
      <c r="C8" s="60" t="s">
        <v>29</v>
      </c>
      <c r="D8" s="61">
        <f t="shared" si="0"/>
        <v>7.1370158996007884</v>
      </c>
      <c r="E8" s="61">
        <f t="shared" si="0"/>
        <v>11.480558367071527</v>
      </c>
      <c r="F8" s="61">
        <f t="shared" si="0"/>
        <v>7.1</v>
      </c>
      <c r="G8" s="61">
        <f t="shared" si="0"/>
        <v>9.40255376344086</v>
      </c>
      <c r="H8" s="73">
        <f t="shared" si="1"/>
        <v>8.7800320075282947</v>
      </c>
      <c r="I8" s="27"/>
    </row>
    <row r="9" spans="2:9" x14ac:dyDescent="0.25">
      <c r="B9" s="72" t="s">
        <v>8</v>
      </c>
      <c r="C9" s="60" t="s">
        <v>9</v>
      </c>
      <c r="D9" s="61">
        <f t="shared" si="0"/>
        <v>10.240894916563423</v>
      </c>
      <c r="E9" s="61">
        <f t="shared" si="0"/>
        <v>7.9714068825910935</v>
      </c>
      <c r="F9" s="61">
        <f t="shared" si="0"/>
        <v>7.25</v>
      </c>
      <c r="G9" s="61">
        <f t="shared" si="0"/>
        <v>10.591397849462366</v>
      </c>
      <c r="H9" s="73">
        <f t="shared" si="1"/>
        <v>9.0134249121542211</v>
      </c>
      <c r="I9" s="27"/>
    </row>
    <row r="10" spans="2:9" x14ac:dyDescent="0.25">
      <c r="B10" s="44" t="s">
        <v>10</v>
      </c>
      <c r="C10" s="42" t="s">
        <v>30</v>
      </c>
      <c r="D10" s="43">
        <f>SUM(D4:D9)</f>
        <v>49.412902078649111</v>
      </c>
      <c r="E10" s="43">
        <f>SUM(E4:E9)</f>
        <v>49.584640688259114</v>
      </c>
      <c r="F10" s="43">
        <f>SUM(F4:F9)</f>
        <v>51.274999999999999</v>
      </c>
      <c r="G10" s="43">
        <f>SUM(G4:G9)</f>
        <v>49.841952284946245</v>
      </c>
      <c r="H10" s="45">
        <f t="shared" si="1"/>
        <v>50.028623762963619</v>
      </c>
      <c r="I10" s="27"/>
    </row>
    <row r="11" spans="2:9" x14ac:dyDescent="0.25">
      <c r="B11" s="72" t="s">
        <v>11</v>
      </c>
      <c r="C11" s="60" t="s">
        <v>12</v>
      </c>
      <c r="D11" s="61">
        <f>AVERAGE(D34,D57,D80,D103,D126,D149,D171,D194)</f>
        <v>14.436616593248596</v>
      </c>
      <c r="E11" s="61">
        <f>AVERAGE(E34,E57,E80,E103,E126,E149,E171,E194)</f>
        <v>17.9084008097166</v>
      </c>
      <c r="F11" s="61">
        <f>AVERAGE(F34,F57,F80,F103,F126,F149,F171,F194)</f>
        <v>11.608333333333334</v>
      </c>
      <c r="G11" s="61">
        <f>AVERAGE(G34,G57,G80,G103,G126,G149,G171,G194)</f>
        <v>15.403057795698924</v>
      </c>
      <c r="H11" s="73">
        <f t="shared" si="1"/>
        <v>14.839102132999365</v>
      </c>
      <c r="I11" s="27"/>
    </row>
    <row r="12" spans="2:9" x14ac:dyDescent="0.25">
      <c r="B12" s="72" t="s">
        <v>13</v>
      </c>
      <c r="C12" s="60" t="s">
        <v>31</v>
      </c>
      <c r="D12" s="61">
        <f t="shared" ref="D12:G22" si="2">AVERAGE(D35,D58,D81,D104,D127,D150,D172,D195)</f>
        <v>0.55758137169427491</v>
      </c>
      <c r="E12" s="61">
        <f t="shared" si="2"/>
        <v>0.79664304993252355</v>
      </c>
      <c r="F12" s="61">
        <f t="shared" si="2"/>
        <v>0.75833333333333341</v>
      </c>
      <c r="G12" s="61">
        <f t="shared" si="2"/>
        <v>0.73598790322580643</v>
      </c>
      <c r="H12" s="73">
        <f t="shared" si="1"/>
        <v>0.71213641454648458</v>
      </c>
      <c r="I12" s="27"/>
    </row>
    <row r="13" spans="2:9" x14ac:dyDescent="0.25">
      <c r="B13" s="72" t="s">
        <v>15</v>
      </c>
      <c r="C13" s="60" t="s">
        <v>14</v>
      </c>
      <c r="D13" s="61">
        <f t="shared" si="2"/>
        <v>0.43332061900610286</v>
      </c>
      <c r="E13" s="61">
        <f t="shared" si="2"/>
        <v>0</v>
      </c>
      <c r="F13" s="61">
        <f t="shared" si="2"/>
        <v>6.666666666666668E-2</v>
      </c>
      <c r="G13" s="61">
        <f t="shared" si="2"/>
        <v>2.5000000000000001E-2</v>
      </c>
      <c r="H13" s="73">
        <f t="shared" si="1"/>
        <v>0.13124682141819238</v>
      </c>
      <c r="I13" s="27"/>
    </row>
    <row r="14" spans="2:9" x14ac:dyDescent="0.25">
      <c r="B14" s="72" t="s">
        <v>17</v>
      </c>
      <c r="C14" s="60" t="s">
        <v>16</v>
      </c>
      <c r="D14" s="61">
        <f t="shared" si="2"/>
        <v>2.6524763303201335</v>
      </c>
      <c r="E14" s="61">
        <f t="shared" si="2"/>
        <v>2.812457827260459</v>
      </c>
      <c r="F14" s="61">
        <f t="shared" si="2"/>
        <v>2.4333333333333331</v>
      </c>
      <c r="G14" s="61">
        <f t="shared" si="2"/>
        <v>2.475722446236559</v>
      </c>
      <c r="H14" s="73">
        <f t="shared" si="1"/>
        <v>2.5934974842876208</v>
      </c>
      <c r="I14" s="27"/>
    </row>
    <row r="15" spans="2:9" x14ac:dyDescent="0.25">
      <c r="B15" s="72" t="s">
        <v>19</v>
      </c>
      <c r="C15" s="60" t="s">
        <v>18</v>
      </c>
      <c r="D15" s="61">
        <f t="shared" si="2"/>
        <v>7.8606634966885398</v>
      </c>
      <c r="E15" s="61">
        <f t="shared" si="2"/>
        <v>8.7627783400809705</v>
      </c>
      <c r="F15" s="61">
        <f t="shared" si="2"/>
        <v>6.1749999999999998</v>
      </c>
      <c r="G15" s="61">
        <f t="shared" si="2"/>
        <v>7.2946740591397852</v>
      </c>
      <c r="H15" s="73">
        <f t="shared" si="1"/>
        <v>7.5232789739773231</v>
      </c>
      <c r="I15" s="27"/>
    </row>
    <row r="16" spans="2:9" x14ac:dyDescent="0.25">
      <c r="B16" s="72" t="s">
        <v>20</v>
      </c>
      <c r="C16" s="60" t="s">
        <v>32</v>
      </c>
      <c r="D16" s="61">
        <f t="shared" si="2"/>
        <v>8.4780207520763557</v>
      </c>
      <c r="E16" s="61">
        <f t="shared" si="2"/>
        <v>6.2005313765182182</v>
      </c>
      <c r="F16" s="61">
        <f t="shared" si="2"/>
        <v>8.8416666666666668</v>
      </c>
      <c r="G16" s="61">
        <f t="shared" si="2"/>
        <v>3.8353662634408607</v>
      </c>
      <c r="H16" s="73">
        <f t="shared" si="1"/>
        <v>6.838896264675526</v>
      </c>
      <c r="I16" s="27"/>
    </row>
    <row r="17" spans="2:9" x14ac:dyDescent="0.25">
      <c r="B17" s="72" t="s">
        <v>21</v>
      </c>
      <c r="C17" s="60" t="s">
        <v>33</v>
      </c>
      <c r="D17" s="61">
        <f t="shared" si="2"/>
        <v>10.276307185793604</v>
      </c>
      <c r="E17" s="61">
        <f t="shared" si="2"/>
        <v>6.973051619433198</v>
      </c>
      <c r="F17" s="61">
        <f t="shared" si="2"/>
        <v>10.958333333333334</v>
      </c>
      <c r="G17" s="61">
        <f t="shared" si="2"/>
        <v>9.3451780913978482</v>
      </c>
      <c r="H17" s="73">
        <f t="shared" si="1"/>
        <v>9.3882175574894955</v>
      </c>
      <c r="I17" s="27"/>
    </row>
    <row r="18" spans="2:9" x14ac:dyDescent="0.25">
      <c r="B18" s="72" t="s">
        <v>22</v>
      </c>
      <c r="C18" s="60" t="s">
        <v>34</v>
      </c>
      <c r="D18" s="61">
        <f t="shared" si="2"/>
        <v>0.37743598862019917</v>
      </c>
      <c r="E18" s="61">
        <f t="shared" si="2"/>
        <v>0</v>
      </c>
      <c r="F18" s="61">
        <f t="shared" si="2"/>
        <v>0.16666666666666669</v>
      </c>
      <c r="G18" s="61">
        <f t="shared" si="2"/>
        <v>0.61021505376344087</v>
      </c>
      <c r="H18" s="73">
        <f t="shared" si="1"/>
        <v>0.28857942726257668</v>
      </c>
      <c r="I18" s="27"/>
    </row>
    <row r="19" spans="2:9" x14ac:dyDescent="0.25">
      <c r="B19" s="72" t="s">
        <v>23</v>
      </c>
      <c r="C19" s="60" t="s">
        <v>35</v>
      </c>
      <c r="D19" s="61">
        <f t="shared" si="2"/>
        <v>0</v>
      </c>
      <c r="E19" s="61">
        <f t="shared" si="2"/>
        <v>0</v>
      </c>
      <c r="F19" s="61">
        <f t="shared" si="2"/>
        <v>0</v>
      </c>
      <c r="G19" s="61">
        <f t="shared" si="2"/>
        <v>0</v>
      </c>
      <c r="H19" s="73">
        <f t="shared" si="1"/>
        <v>0</v>
      </c>
      <c r="I19" s="27"/>
    </row>
    <row r="20" spans="2:9" x14ac:dyDescent="0.25">
      <c r="B20" s="72" t="s">
        <v>24</v>
      </c>
      <c r="C20" s="60" t="s">
        <v>36</v>
      </c>
      <c r="D20" s="61">
        <f t="shared" si="2"/>
        <v>3.3783783783783786E-2</v>
      </c>
      <c r="E20" s="61">
        <f t="shared" si="2"/>
        <v>0</v>
      </c>
      <c r="F20" s="61">
        <f t="shared" si="2"/>
        <v>0</v>
      </c>
      <c r="G20" s="61">
        <f t="shared" si="2"/>
        <v>0</v>
      </c>
      <c r="H20" s="73">
        <f t="shared" si="1"/>
        <v>8.4459459459459464E-3</v>
      </c>
      <c r="I20" s="27"/>
    </row>
    <row r="21" spans="2:9" x14ac:dyDescent="0.25">
      <c r="B21" s="72" t="s">
        <v>37</v>
      </c>
      <c r="C21" s="60" t="s">
        <v>38</v>
      </c>
      <c r="D21" s="61">
        <f t="shared" si="2"/>
        <v>5.4808918001193039</v>
      </c>
      <c r="E21" s="61">
        <f t="shared" si="2"/>
        <v>6.9614962887989202</v>
      </c>
      <c r="F21" s="61">
        <f t="shared" si="2"/>
        <v>7.7166666666666668</v>
      </c>
      <c r="G21" s="61">
        <f t="shared" si="2"/>
        <v>10.432846102150538</v>
      </c>
      <c r="H21" s="73">
        <f t="shared" si="1"/>
        <v>7.6479752144338571</v>
      </c>
      <c r="I21" s="27"/>
    </row>
    <row r="22" spans="2:9" ht="15.75" thickBot="1" x14ac:dyDescent="0.3">
      <c r="B22" s="46" t="s">
        <v>39</v>
      </c>
      <c r="C22" s="47" t="s">
        <v>40</v>
      </c>
      <c r="D22" s="48">
        <f t="shared" si="2"/>
        <v>100</v>
      </c>
      <c r="E22" s="48">
        <f t="shared" si="2"/>
        <v>100</v>
      </c>
      <c r="F22" s="48">
        <f t="shared" si="2"/>
        <v>100</v>
      </c>
      <c r="G22" s="48">
        <f t="shared" si="2"/>
        <v>100</v>
      </c>
      <c r="H22" s="49">
        <f t="shared" si="1"/>
        <v>100</v>
      </c>
      <c r="I22" s="27"/>
    </row>
    <row r="25" spans="2:9" x14ac:dyDescent="0.25">
      <c r="B25" s="6"/>
      <c r="C25" s="7" t="s">
        <v>99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9" x14ac:dyDescent="0.25">
      <c r="B26" s="2" t="s">
        <v>41</v>
      </c>
      <c r="C26" s="2" t="s">
        <v>26</v>
      </c>
      <c r="D26" s="119" t="s">
        <v>27</v>
      </c>
      <c r="E26" s="119"/>
      <c r="F26" s="119"/>
      <c r="G26" s="119"/>
      <c r="H26" s="119"/>
    </row>
    <row r="27" spans="2:9" x14ac:dyDescent="0.25">
      <c r="B27" s="1" t="s">
        <v>0</v>
      </c>
      <c r="C27" s="1" t="s">
        <v>1</v>
      </c>
      <c r="D27" s="63">
        <v>8.387096774193548</v>
      </c>
      <c r="E27" s="63">
        <v>14.000000000000002</v>
      </c>
      <c r="F27" s="63">
        <v>19.666666666666664</v>
      </c>
      <c r="G27" s="63">
        <v>8.3333333333333339</v>
      </c>
      <c r="H27" s="63">
        <f>AVERAGE(D27:G27)</f>
        <v>12.596774193548388</v>
      </c>
    </row>
    <row r="28" spans="2:9" x14ac:dyDescent="0.25">
      <c r="B28" s="1" t="s">
        <v>2</v>
      </c>
      <c r="C28" s="1" t="s">
        <v>3</v>
      </c>
      <c r="D28" s="63">
        <v>0.32258064516129037</v>
      </c>
      <c r="E28" s="63">
        <v>5.6666666666666679</v>
      </c>
      <c r="F28" s="63">
        <v>0</v>
      </c>
      <c r="G28" s="63">
        <v>0</v>
      </c>
      <c r="H28" s="63">
        <f t="shared" ref="H28:H45" si="3">AVERAGE(D28:G28)</f>
        <v>1.4973118279569895</v>
      </c>
    </row>
    <row r="29" spans="2:9" x14ac:dyDescent="0.25">
      <c r="B29" s="1" t="s">
        <v>4</v>
      </c>
      <c r="C29" s="1" t="s">
        <v>5</v>
      </c>
      <c r="D29" s="63">
        <v>0.96774193548387089</v>
      </c>
      <c r="E29" s="63">
        <v>2</v>
      </c>
      <c r="F29" s="63">
        <v>2</v>
      </c>
      <c r="G29" s="63">
        <v>0</v>
      </c>
      <c r="H29" s="63">
        <f t="shared" si="3"/>
        <v>1.2419354838709677</v>
      </c>
    </row>
    <row r="30" spans="2:9" x14ac:dyDescent="0.25">
      <c r="B30" s="1" t="s">
        <v>6</v>
      </c>
      <c r="C30" s="1" t="s">
        <v>28</v>
      </c>
      <c r="D30" s="63">
        <v>10.645161290322582</v>
      </c>
      <c r="E30" s="63">
        <v>17</v>
      </c>
      <c r="F30" s="63">
        <v>11.000000000000002</v>
      </c>
      <c r="G30" s="63">
        <v>15.333333333333332</v>
      </c>
      <c r="H30" s="63">
        <f t="shared" si="3"/>
        <v>13.49462365591398</v>
      </c>
    </row>
    <row r="31" spans="2:9" x14ac:dyDescent="0.25">
      <c r="B31" s="1" t="s">
        <v>7</v>
      </c>
      <c r="C31" s="1" t="s">
        <v>29</v>
      </c>
      <c r="D31" s="63">
        <v>9.0322580645161299</v>
      </c>
      <c r="E31" s="63">
        <v>5.6666666666666679</v>
      </c>
      <c r="F31" s="63">
        <v>3.3333333333333335</v>
      </c>
      <c r="G31" s="63">
        <v>7.333333333333333</v>
      </c>
      <c r="H31" s="63">
        <f t="shared" si="3"/>
        <v>6.341397849462366</v>
      </c>
    </row>
    <row r="32" spans="2:9" x14ac:dyDescent="0.25">
      <c r="B32" s="1" t="s">
        <v>8</v>
      </c>
      <c r="C32" s="1" t="s">
        <v>9</v>
      </c>
      <c r="D32" s="63">
        <v>16.129032258064516</v>
      </c>
      <c r="E32" s="63">
        <v>9.3333333333333339</v>
      </c>
      <c r="F32" s="63">
        <v>10</v>
      </c>
      <c r="G32" s="63">
        <v>13</v>
      </c>
      <c r="H32" s="63">
        <f t="shared" si="3"/>
        <v>12.115591397849462</v>
      </c>
    </row>
    <row r="33" spans="2:8" x14ac:dyDescent="0.25">
      <c r="B33" s="4" t="s">
        <v>10</v>
      </c>
      <c r="C33" s="4" t="s">
        <v>30</v>
      </c>
      <c r="D33" s="64">
        <f>SUM(D27:D32)</f>
        <v>45.483870967741936</v>
      </c>
      <c r="E33" s="64">
        <f>SUM(E27:E32)</f>
        <v>53.666666666666679</v>
      </c>
      <c r="F33" s="64">
        <f>SUM(F27:F32)</f>
        <v>46</v>
      </c>
      <c r="G33" s="64">
        <f>SUM(G27:G32)</f>
        <v>44</v>
      </c>
      <c r="H33" s="64">
        <f t="shared" si="3"/>
        <v>47.287634408602152</v>
      </c>
    </row>
    <row r="34" spans="2:8" x14ac:dyDescent="0.25">
      <c r="B34" s="1" t="s">
        <v>11</v>
      </c>
      <c r="C34" s="1" t="s">
        <v>12</v>
      </c>
      <c r="D34" s="63">
        <v>10.645161290322582</v>
      </c>
      <c r="E34" s="63">
        <v>20.666666666666668</v>
      </c>
      <c r="F34" s="63">
        <v>16.333333333333336</v>
      </c>
      <c r="G34" s="63">
        <v>9.6666666666666679</v>
      </c>
      <c r="H34" s="63">
        <f t="shared" si="3"/>
        <v>14.327956989247312</v>
      </c>
    </row>
    <row r="35" spans="2:8" x14ac:dyDescent="0.25">
      <c r="B35" s="1" t="s">
        <v>13</v>
      </c>
      <c r="C35" s="1" t="s">
        <v>31</v>
      </c>
      <c r="D35" s="63">
        <v>1.6129032258064517</v>
      </c>
      <c r="E35" s="63">
        <v>0.66666666666666674</v>
      </c>
      <c r="F35" s="63">
        <v>0.66666666666666674</v>
      </c>
      <c r="G35" s="63">
        <v>1</v>
      </c>
      <c r="H35" s="63">
        <f t="shared" si="3"/>
        <v>0.98655913978494625</v>
      </c>
    </row>
    <row r="36" spans="2:8" x14ac:dyDescent="0.25">
      <c r="B36" s="1" t="s">
        <v>15</v>
      </c>
      <c r="C36" s="1" t="s">
        <v>14</v>
      </c>
      <c r="D36" s="63">
        <v>1.9354838709677418</v>
      </c>
      <c r="E36" s="63">
        <v>0</v>
      </c>
      <c r="F36" s="63">
        <v>0</v>
      </c>
      <c r="G36" s="63">
        <v>0</v>
      </c>
      <c r="H36" s="63">
        <f t="shared" si="3"/>
        <v>0.48387096774193544</v>
      </c>
    </row>
    <row r="37" spans="2:8" x14ac:dyDescent="0.25">
      <c r="B37" s="1" t="s">
        <v>17</v>
      </c>
      <c r="C37" s="1" t="s">
        <v>16</v>
      </c>
      <c r="D37" s="63">
        <v>2.580645161290323</v>
      </c>
      <c r="E37" s="63">
        <v>2</v>
      </c>
      <c r="F37" s="63">
        <v>1.6666666666666667</v>
      </c>
      <c r="G37" s="63">
        <v>3.6666666666666665</v>
      </c>
      <c r="H37" s="63">
        <f t="shared" si="3"/>
        <v>2.478494623655914</v>
      </c>
    </row>
    <row r="38" spans="2:8" x14ac:dyDescent="0.25">
      <c r="B38" s="1" t="s">
        <v>19</v>
      </c>
      <c r="C38" s="1" t="s">
        <v>18</v>
      </c>
      <c r="D38" s="63">
        <v>8.064516129032258</v>
      </c>
      <c r="E38" s="63">
        <v>12.666666666666666</v>
      </c>
      <c r="F38" s="63">
        <v>6.666666666666667</v>
      </c>
      <c r="G38" s="63">
        <v>8.6666666666666679</v>
      </c>
      <c r="H38" s="63">
        <f t="shared" si="3"/>
        <v>9.0161290322580641</v>
      </c>
    </row>
    <row r="39" spans="2:8" x14ac:dyDescent="0.25">
      <c r="B39" s="1" t="s">
        <v>20</v>
      </c>
      <c r="C39" s="1" t="s">
        <v>32</v>
      </c>
      <c r="D39" s="63">
        <v>4.5161290322580649</v>
      </c>
      <c r="E39" s="63">
        <v>4.3333333333333339</v>
      </c>
      <c r="F39" s="63">
        <v>2.3333333333333335</v>
      </c>
      <c r="G39" s="63">
        <v>5</v>
      </c>
      <c r="H39" s="63">
        <f t="shared" si="3"/>
        <v>4.0456989247311839</v>
      </c>
    </row>
    <row r="40" spans="2:8" x14ac:dyDescent="0.25">
      <c r="B40" s="1" t="s">
        <v>21</v>
      </c>
      <c r="C40" s="1" t="s">
        <v>33</v>
      </c>
      <c r="D40" s="63">
        <v>19.35483870967742</v>
      </c>
      <c r="E40" s="63">
        <v>3.3333333333333335</v>
      </c>
      <c r="F40" s="63">
        <v>20.666666666666668</v>
      </c>
      <c r="G40" s="63">
        <v>13</v>
      </c>
      <c r="H40" s="63">
        <f t="shared" si="3"/>
        <v>14.088709677419356</v>
      </c>
    </row>
    <row r="41" spans="2:8" x14ac:dyDescent="0.25">
      <c r="B41" s="1" t="s">
        <v>22</v>
      </c>
      <c r="C41" s="1" t="s">
        <v>34</v>
      </c>
      <c r="D41" s="63">
        <v>0</v>
      </c>
      <c r="E41" s="63">
        <v>0</v>
      </c>
      <c r="F41" s="63">
        <v>0.66666666666666674</v>
      </c>
      <c r="G41" s="63">
        <v>0</v>
      </c>
      <c r="H41" s="63">
        <f t="shared" si="3"/>
        <v>0.16666666666666669</v>
      </c>
    </row>
    <row r="42" spans="2:8" x14ac:dyDescent="0.25">
      <c r="B42" s="1" t="s">
        <v>23</v>
      </c>
      <c r="C42" s="1" t="s">
        <v>35</v>
      </c>
      <c r="D42" s="63">
        <v>0</v>
      </c>
      <c r="E42" s="63">
        <v>0</v>
      </c>
      <c r="F42" s="63">
        <v>0</v>
      </c>
      <c r="G42" s="63">
        <v>0</v>
      </c>
      <c r="H42" s="63">
        <f t="shared" si="3"/>
        <v>0</v>
      </c>
    </row>
    <row r="43" spans="2:8" x14ac:dyDescent="0.25">
      <c r="B43" s="1" t="s">
        <v>24</v>
      </c>
      <c r="C43" s="1" t="s">
        <v>36</v>
      </c>
      <c r="D43" s="63">
        <v>0</v>
      </c>
      <c r="E43" s="63">
        <v>0</v>
      </c>
      <c r="F43" s="63">
        <v>0</v>
      </c>
      <c r="G43" s="63">
        <v>0</v>
      </c>
      <c r="H43" s="63">
        <f t="shared" si="3"/>
        <v>0</v>
      </c>
    </row>
    <row r="44" spans="2:8" x14ac:dyDescent="0.25">
      <c r="B44" s="1" t="s">
        <v>37</v>
      </c>
      <c r="C44" s="1" t="s">
        <v>38</v>
      </c>
      <c r="D44" s="63">
        <v>5.8064516129032251</v>
      </c>
      <c r="E44" s="63">
        <v>2.666666666666667</v>
      </c>
      <c r="F44" s="63">
        <v>5</v>
      </c>
      <c r="G44" s="63">
        <v>15</v>
      </c>
      <c r="H44" s="63">
        <f t="shared" si="3"/>
        <v>7.118279569892473</v>
      </c>
    </row>
    <row r="45" spans="2:8" x14ac:dyDescent="0.25">
      <c r="B45" s="1" t="s">
        <v>39</v>
      </c>
      <c r="C45" s="1" t="s">
        <v>40</v>
      </c>
      <c r="D45" s="63">
        <v>100</v>
      </c>
      <c r="E45" s="63">
        <v>100</v>
      </c>
      <c r="F45" s="63">
        <v>100</v>
      </c>
      <c r="G45" s="63">
        <v>100</v>
      </c>
      <c r="H45" s="63">
        <f t="shared" si="3"/>
        <v>100</v>
      </c>
    </row>
    <row r="48" spans="2:8" x14ac:dyDescent="0.25">
      <c r="B48" s="6"/>
      <c r="C48" s="7" t="s">
        <v>100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9" x14ac:dyDescent="0.25">
      <c r="B49" s="2" t="s">
        <v>41</v>
      </c>
      <c r="C49" s="2" t="s">
        <v>26</v>
      </c>
      <c r="D49" s="119" t="s">
        <v>27</v>
      </c>
      <c r="E49" s="119"/>
      <c r="F49" s="119"/>
      <c r="G49" s="119"/>
      <c r="H49" s="119"/>
    </row>
    <row r="50" spans="2:9" x14ac:dyDescent="0.25">
      <c r="B50" s="1" t="s">
        <v>0</v>
      </c>
      <c r="C50" s="1" t="s">
        <v>1</v>
      </c>
      <c r="D50" s="63">
        <v>12.162162162162163</v>
      </c>
      <c r="E50" s="63">
        <v>10.333333333333334</v>
      </c>
      <c r="F50" s="63">
        <v>4.666666666666667</v>
      </c>
      <c r="G50" s="63">
        <v>19</v>
      </c>
      <c r="H50" s="63">
        <f>AVERAGE(D50,E50,F50,G50)</f>
        <v>11.54054054054054</v>
      </c>
    </row>
    <row r="51" spans="2:9" x14ac:dyDescent="0.25">
      <c r="B51" s="1" t="s">
        <v>2</v>
      </c>
      <c r="C51" s="1" t="s">
        <v>3</v>
      </c>
      <c r="D51" s="63">
        <v>0.81081081081081074</v>
      </c>
      <c r="E51" s="63">
        <v>5</v>
      </c>
      <c r="F51" s="63">
        <v>1.6666666666666667</v>
      </c>
      <c r="G51" s="63">
        <v>0</v>
      </c>
      <c r="H51" s="63">
        <f t="shared" ref="H51:H68" si="4">AVERAGE(D51,E51,F51,G51)</f>
        <v>1.8693693693693694</v>
      </c>
    </row>
    <row r="52" spans="2:9" x14ac:dyDescent="0.25">
      <c r="B52" s="1" t="s">
        <v>4</v>
      </c>
      <c r="C52" s="1" t="s">
        <v>5</v>
      </c>
      <c r="D52" s="63">
        <v>0.27027027027027029</v>
      </c>
      <c r="E52" s="63">
        <v>0</v>
      </c>
      <c r="F52" s="63">
        <v>0.33333333333333337</v>
      </c>
      <c r="G52" s="63">
        <v>0.33333333333333337</v>
      </c>
      <c r="H52" s="63">
        <f t="shared" si="4"/>
        <v>0.23423423423423426</v>
      </c>
    </row>
    <row r="53" spans="2:9" x14ac:dyDescent="0.25">
      <c r="B53" s="1" t="s">
        <v>6</v>
      </c>
      <c r="C53" s="1" t="s">
        <v>28</v>
      </c>
      <c r="D53" s="63">
        <v>12.702702702702704</v>
      </c>
      <c r="E53" s="63">
        <v>14.000000000000002</v>
      </c>
      <c r="F53" s="63">
        <v>15.666666666666668</v>
      </c>
      <c r="G53" s="63">
        <v>21.333333333333336</v>
      </c>
      <c r="H53" s="63">
        <f t="shared" si="4"/>
        <v>15.925675675675677</v>
      </c>
    </row>
    <row r="54" spans="2:9" x14ac:dyDescent="0.25">
      <c r="B54" s="1" t="s">
        <v>7</v>
      </c>
      <c r="C54" s="1" t="s">
        <v>29</v>
      </c>
      <c r="D54" s="63">
        <v>7.0270270270270272</v>
      </c>
      <c r="E54" s="63">
        <v>11.000000000000002</v>
      </c>
      <c r="F54" s="63">
        <v>5.3333333333333339</v>
      </c>
      <c r="G54" s="63">
        <v>9.6666666666666679</v>
      </c>
      <c r="H54" s="63">
        <f t="shared" si="4"/>
        <v>8.2567567567567579</v>
      </c>
    </row>
    <row r="55" spans="2:9" x14ac:dyDescent="0.25">
      <c r="B55" s="1" t="s">
        <v>8</v>
      </c>
      <c r="C55" s="1" t="s">
        <v>9</v>
      </c>
      <c r="D55" s="63">
        <v>12.162162162162163</v>
      </c>
      <c r="E55" s="63">
        <v>0</v>
      </c>
      <c r="F55" s="63">
        <v>7.333333333333333</v>
      </c>
      <c r="G55" s="63">
        <v>9.6666666666666679</v>
      </c>
      <c r="H55" s="63">
        <f t="shared" si="4"/>
        <v>7.2905405405405412</v>
      </c>
    </row>
    <row r="56" spans="2:9" x14ac:dyDescent="0.25">
      <c r="B56" s="4" t="s">
        <v>10</v>
      </c>
      <c r="C56" s="4" t="s">
        <v>30</v>
      </c>
      <c r="D56" s="64">
        <f>SUM(D50:D55)</f>
        <v>45.135135135135137</v>
      </c>
      <c r="E56" s="64">
        <f>SUM(E50:E55)</f>
        <v>40.333333333333336</v>
      </c>
      <c r="F56" s="64">
        <f>SUM(F50:F55)</f>
        <v>35.000000000000007</v>
      </c>
      <c r="G56" s="64">
        <f>SUM(G50:G55)</f>
        <v>60.000000000000014</v>
      </c>
      <c r="H56" s="64">
        <f t="shared" si="4"/>
        <v>45.117117117117118</v>
      </c>
    </row>
    <row r="57" spans="2:9" x14ac:dyDescent="0.25">
      <c r="B57" s="1" t="s">
        <v>11</v>
      </c>
      <c r="C57" s="1" t="s">
        <v>12</v>
      </c>
      <c r="D57" s="63">
        <v>18.648648648648649</v>
      </c>
      <c r="E57" s="63">
        <v>19.666666666666664</v>
      </c>
      <c r="F57" s="63">
        <v>11.000000000000002</v>
      </c>
      <c r="G57" s="63">
        <v>14.666666666666666</v>
      </c>
      <c r="H57" s="63">
        <f t="shared" si="4"/>
        <v>15.995495495495495</v>
      </c>
    </row>
    <row r="58" spans="2:9" x14ac:dyDescent="0.25">
      <c r="B58" s="1" t="s">
        <v>13</v>
      </c>
      <c r="C58" s="1" t="s">
        <v>31</v>
      </c>
      <c r="D58" s="63">
        <v>1.0810810810810811</v>
      </c>
      <c r="E58" s="63">
        <v>0.66666666666666674</v>
      </c>
      <c r="F58" s="63">
        <v>1</v>
      </c>
      <c r="G58" s="63">
        <v>0.66666666666666674</v>
      </c>
      <c r="H58" s="63">
        <f t="shared" si="4"/>
        <v>0.85360360360360366</v>
      </c>
    </row>
    <row r="59" spans="2:9" x14ac:dyDescent="0.25">
      <c r="B59" s="1" t="s">
        <v>15</v>
      </c>
      <c r="C59" s="1" t="s">
        <v>14</v>
      </c>
      <c r="D59" s="63">
        <v>1.0810810810810811</v>
      </c>
      <c r="E59" s="63">
        <v>0</v>
      </c>
      <c r="F59" s="63">
        <v>0</v>
      </c>
      <c r="G59" s="63">
        <v>0</v>
      </c>
      <c r="H59" s="63">
        <f t="shared" si="4"/>
        <v>0.27027027027027029</v>
      </c>
      <c r="I59" t="s">
        <v>101</v>
      </c>
    </row>
    <row r="60" spans="2:9" x14ac:dyDescent="0.25">
      <c r="B60" s="1" t="s">
        <v>17</v>
      </c>
      <c r="C60" s="1" t="s">
        <v>16</v>
      </c>
      <c r="D60" s="63">
        <v>1.6216216216216215</v>
      </c>
      <c r="E60" s="63">
        <v>3</v>
      </c>
      <c r="F60" s="63">
        <v>6</v>
      </c>
      <c r="G60" s="63">
        <v>2</v>
      </c>
      <c r="H60" s="63">
        <f>AVERAGE(D60,E60,F60,G60)</f>
        <v>3.1554054054054053</v>
      </c>
    </row>
    <row r="61" spans="2:9" x14ac:dyDescent="0.25">
      <c r="B61" s="1" t="s">
        <v>19</v>
      </c>
      <c r="C61" s="1" t="s">
        <v>18</v>
      </c>
      <c r="D61" s="63">
        <v>6.756756756756757</v>
      </c>
      <c r="E61" s="63">
        <v>20</v>
      </c>
      <c r="F61" s="63">
        <v>4</v>
      </c>
      <c r="G61" s="63">
        <v>7.333333333333333</v>
      </c>
      <c r="H61" s="63">
        <f t="shared" si="4"/>
        <v>9.5225225225225234</v>
      </c>
    </row>
    <row r="62" spans="2:9" x14ac:dyDescent="0.25">
      <c r="B62" s="1" t="s">
        <v>20</v>
      </c>
      <c r="C62" s="1" t="s">
        <v>32</v>
      </c>
      <c r="D62" s="63">
        <v>5.4054054054054053</v>
      </c>
      <c r="E62" s="63">
        <v>5.3333333333333339</v>
      </c>
      <c r="F62" s="63">
        <v>28.333333333333336</v>
      </c>
      <c r="G62" s="63">
        <v>1</v>
      </c>
      <c r="H62" s="63">
        <f t="shared" si="4"/>
        <v>10.018018018018019</v>
      </c>
    </row>
    <row r="63" spans="2:9" x14ac:dyDescent="0.25">
      <c r="B63" s="1" t="s">
        <v>21</v>
      </c>
      <c r="C63" s="1" t="s">
        <v>33</v>
      </c>
      <c r="D63" s="63">
        <v>13.513513513513514</v>
      </c>
      <c r="E63" s="63">
        <v>0</v>
      </c>
      <c r="F63" s="63">
        <v>6.666666666666667</v>
      </c>
      <c r="G63" s="63">
        <v>9.0000000000000018</v>
      </c>
      <c r="H63" s="63">
        <f t="shared" si="4"/>
        <v>7.295045045045045</v>
      </c>
    </row>
    <row r="64" spans="2:9" x14ac:dyDescent="0.25">
      <c r="B64" s="1" t="s">
        <v>22</v>
      </c>
      <c r="C64" s="1" t="s">
        <v>34</v>
      </c>
      <c r="D64" s="63">
        <v>0.54054054054054057</v>
      </c>
      <c r="E64" s="63">
        <v>0</v>
      </c>
      <c r="F64" s="63">
        <v>0.33333333333333337</v>
      </c>
      <c r="G64" s="63">
        <v>0</v>
      </c>
      <c r="H64" s="63">
        <f t="shared" si="4"/>
        <v>0.21846846846846849</v>
      </c>
    </row>
    <row r="65" spans="2:8" x14ac:dyDescent="0.25">
      <c r="B65" s="1" t="s">
        <v>23</v>
      </c>
      <c r="C65" s="1" t="s">
        <v>35</v>
      </c>
      <c r="D65" s="63">
        <v>0</v>
      </c>
      <c r="E65" s="63">
        <v>0</v>
      </c>
      <c r="F65" s="63">
        <v>0</v>
      </c>
      <c r="G65" s="63">
        <v>0</v>
      </c>
      <c r="H65" s="63">
        <f t="shared" si="4"/>
        <v>0</v>
      </c>
    </row>
    <row r="66" spans="2:8" x14ac:dyDescent="0.25">
      <c r="B66" s="1" t="s">
        <v>24</v>
      </c>
      <c r="C66" s="1" t="s">
        <v>36</v>
      </c>
      <c r="D66" s="63">
        <v>0.27027027027027029</v>
      </c>
      <c r="E66" s="63">
        <v>0</v>
      </c>
      <c r="F66" s="63">
        <v>0</v>
      </c>
      <c r="G66" s="63">
        <v>0</v>
      </c>
      <c r="H66" s="63">
        <f t="shared" si="4"/>
        <v>6.7567567567567571E-2</v>
      </c>
    </row>
    <row r="67" spans="2:8" x14ac:dyDescent="0.25">
      <c r="B67" s="1" t="s">
        <v>37</v>
      </c>
      <c r="C67" s="1" t="s">
        <v>38</v>
      </c>
      <c r="D67" s="63">
        <v>5.9459459459459456</v>
      </c>
      <c r="E67" s="63">
        <v>11.000000000000002</v>
      </c>
      <c r="F67" s="63">
        <v>7.6666666666666661</v>
      </c>
      <c r="G67" s="63">
        <v>5.3333333333333339</v>
      </c>
      <c r="H67" s="63">
        <f t="shared" si="4"/>
        <v>7.4864864864864877</v>
      </c>
    </row>
    <row r="68" spans="2:8" x14ac:dyDescent="0.25">
      <c r="B68" s="29" t="s">
        <v>39</v>
      </c>
      <c r="C68" s="29" t="s">
        <v>40</v>
      </c>
      <c r="D68" s="63">
        <v>100</v>
      </c>
      <c r="E68" s="63">
        <v>100</v>
      </c>
      <c r="F68" s="63">
        <v>100</v>
      </c>
      <c r="G68" s="63">
        <v>100</v>
      </c>
      <c r="H68" s="63">
        <f t="shared" si="4"/>
        <v>100</v>
      </c>
    </row>
    <row r="71" spans="2:8" x14ac:dyDescent="0.25">
      <c r="B71" s="6"/>
      <c r="C71" s="7" t="s">
        <v>102</v>
      </c>
      <c r="D71" s="7" t="s">
        <v>46</v>
      </c>
      <c r="E71" s="7" t="s">
        <v>47</v>
      </c>
      <c r="F71" s="7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9" t="s">
        <v>27</v>
      </c>
      <c r="E72" s="119"/>
      <c r="F72" s="119"/>
      <c r="G72" s="119"/>
      <c r="H72" s="119"/>
    </row>
    <row r="73" spans="2:8" x14ac:dyDescent="0.25">
      <c r="B73" s="1" t="s">
        <v>0</v>
      </c>
      <c r="C73" s="1" t="s">
        <v>1</v>
      </c>
      <c r="D73" s="63">
        <v>13.684210526315789</v>
      </c>
      <c r="E73" s="63">
        <v>8.6842105263157894</v>
      </c>
      <c r="F73" s="63">
        <v>22.333333333333336</v>
      </c>
      <c r="G73" s="63">
        <v>13.225806451612906</v>
      </c>
      <c r="H73" s="63">
        <f>AVERAGE(D73,E73,F73,G73)</f>
        <v>14.481890209394455</v>
      </c>
    </row>
    <row r="74" spans="2:8" x14ac:dyDescent="0.25">
      <c r="B74" s="1" t="s">
        <v>2</v>
      </c>
      <c r="C74" s="1" t="s">
        <v>3</v>
      </c>
      <c r="D74" s="63">
        <v>0.78947368421052633</v>
      </c>
      <c r="E74" s="63">
        <v>2.6315789473684212</v>
      </c>
      <c r="F74" s="63">
        <v>30.333333333333332</v>
      </c>
      <c r="G74" s="63">
        <v>0</v>
      </c>
      <c r="H74" s="63">
        <f t="shared" ref="H74:H90" si="5">AVERAGE(D74,E74,F74,G74)</f>
        <v>8.4385964912280702</v>
      </c>
    </row>
    <row r="75" spans="2:8" x14ac:dyDescent="0.25">
      <c r="B75" s="1" t="s">
        <v>4</v>
      </c>
      <c r="C75" s="1" t="s">
        <v>5</v>
      </c>
      <c r="D75" s="63">
        <v>1.0526315789473684</v>
      </c>
      <c r="E75" s="63">
        <v>0</v>
      </c>
      <c r="F75" s="63">
        <v>1.3333333333333335</v>
      </c>
      <c r="G75" s="63">
        <v>0</v>
      </c>
      <c r="H75" s="63">
        <f t="shared" si="5"/>
        <v>0.59649122807017552</v>
      </c>
    </row>
    <row r="76" spans="2:8" x14ac:dyDescent="0.25">
      <c r="B76" s="1" t="s">
        <v>6</v>
      </c>
      <c r="C76" s="1" t="s">
        <v>28</v>
      </c>
      <c r="D76" s="63">
        <v>19.210526315789473</v>
      </c>
      <c r="E76" s="63">
        <v>11.578947368421051</v>
      </c>
      <c r="F76" s="63">
        <v>4.3333333333333339</v>
      </c>
      <c r="G76" s="63">
        <v>21.290322580645164</v>
      </c>
      <c r="H76" s="63">
        <f t="shared" si="5"/>
        <v>14.103282399547254</v>
      </c>
    </row>
    <row r="77" spans="2:8" x14ac:dyDescent="0.25">
      <c r="B77" s="1" t="s">
        <v>7</v>
      </c>
      <c r="C77" s="1" t="s">
        <v>29</v>
      </c>
      <c r="D77" s="63">
        <v>4.7368421052631575</v>
      </c>
      <c r="E77" s="63">
        <v>23.94736842105263</v>
      </c>
      <c r="F77" s="63">
        <v>0.66666666666666674</v>
      </c>
      <c r="G77" s="63">
        <v>10.645161290322582</v>
      </c>
      <c r="H77" s="63">
        <f t="shared" si="5"/>
        <v>9.9990096208262589</v>
      </c>
    </row>
    <row r="78" spans="2:8" x14ac:dyDescent="0.25">
      <c r="B78" s="1" t="s">
        <v>8</v>
      </c>
      <c r="C78" s="1" t="s">
        <v>9</v>
      </c>
      <c r="D78" s="63">
        <v>10.526315789473685</v>
      </c>
      <c r="E78" s="63">
        <v>10.526315789473685</v>
      </c>
      <c r="F78" s="63">
        <v>4.3333333333333339</v>
      </c>
      <c r="G78" s="63">
        <v>9.0322580645161299</v>
      </c>
      <c r="H78" s="63">
        <f t="shared" si="5"/>
        <v>8.6045557441992084</v>
      </c>
    </row>
    <row r="79" spans="2:8" x14ac:dyDescent="0.25">
      <c r="B79" s="4" t="s">
        <v>10</v>
      </c>
      <c r="C79" s="4" t="s">
        <v>30</v>
      </c>
      <c r="D79" s="64">
        <f>SUM(D73:D78)</f>
        <v>50</v>
      </c>
      <c r="E79" s="64">
        <f>SUM(E73:E78)</f>
        <v>57.368421052631575</v>
      </c>
      <c r="F79" s="64">
        <f>SUM(F73:F78)</f>
        <v>63.333333333333343</v>
      </c>
      <c r="G79" s="64">
        <f>SUM(G73:G78)</f>
        <v>54.193548387096783</v>
      </c>
      <c r="H79" s="64">
        <f t="shared" si="5"/>
        <v>56.223825693265425</v>
      </c>
    </row>
    <row r="80" spans="2:8" x14ac:dyDescent="0.25">
      <c r="B80" s="1" t="s">
        <v>11</v>
      </c>
      <c r="C80" s="1" t="s">
        <v>12</v>
      </c>
      <c r="D80" s="63">
        <v>15.789473684210526</v>
      </c>
      <c r="E80" s="63">
        <v>20</v>
      </c>
      <c r="F80" s="63">
        <v>9.6666666666666679</v>
      </c>
      <c r="G80" s="63">
        <v>13.548387096774194</v>
      </c>
      <c r="H80" s="63">
        <f t="shared" si="5"/>
        <v>14.751131861912846</v>
      </c>
    </row>
    <row r="81" spans="2:8" x14ac:dyDescent="0.25">
      <c r="B81" s="1" t="s">
        <v>13</v>
      </c>
      <c r="C81" s="1" t="s">
        <v>31</v>
      </c>
      <c r="D81" s="63">
        <v>0</v>
      </c>
      <c r="E81" s="63">
        <v>0.52631578947368418</v>
      </c>
      <c r="F81" s="63">
        <v>0</v>
      </c>
      <c r="G81" s="63">
        <v>0.64516129032258074</v>
      </c>
      <c r="H81" s="63">
        <f t="shared" si="5"/>
        <v>0.29286926994906626</v>
      </c>
    </row>
    <row r="82" spans="2:8" x14ac:dyDescent="0.25">
      <c r="B82" s="1" t="s">
        <v>15</v>
      </c>
      <c r="C82" s="1" t="s">
        <v>14</v>
      </c>
      <c r="D82" s="63">
        <v>0</v>
      </c>
      <c r="E82" s="63">
        <v>0</v>
      </c>
      <c r="F82" s="63">
        <v>0</v>
      </c>
      <c r="G82" s="63">
        <v>0</v>
      </c>
      <c r="H82" s="63">
        <f t="shared" si="5"/>
        <v>0</v>
      </c>
    </row>
    <row r="83" spans="2:8" x14ac:dyDescent="0.25">
      <c r="B83" s="1" t="s">
        <v>17</v>
      </c>
      <c r="C83" s="1" t="s">
        <v>16</v>
      </c>
      <c r="D83" s="63">
        <v>1.8421052631578949</v>
      </c>
      <c r="E83" s="63">
        <v>2.1052631578947367</v>
      </c>
      <c r="F83" s="63">
        <v>0.33333333333333337</v>
      </c>
      <c r="G83" s="63">
        <v>3.5483870967741931</v>
      </c>
      <c r="H83" s="63">
        <f t="shared" si="5"/>
        <v>1.9572722127900395</v>
      </c>
    </row>
    <row r="84" spans="2:8" x14ac:dyDescent="0.25">
      <c r="B84" s="1" t="s">
        <v>19</v>
      </c>
      <c r="C84" s="1" t="s">
        <v>18</v>
      </c>
      <c r="D84" s="63">
        <v>7.6315789473684221</v>
      </c>
      <c r="E84" s="63">
        <v>5</v>
      </c>
      <c r="F84" s="63">
        <v>4</v>
      </c>
      <c r="G84" s="63">
        <v>3.8709677419354835</v>
      </c>
      <c r="H84" s="63">
        <f t="shared" si="5"/>
        <v>5.1256366723259763</v>
      </c>
    </row>
    <row r="85" spans="2:8" x14ac:dyDescent="0.25">
      <c r="B85" s="1" t="s">
        <v>20</v>
      </c>
      <c r="C85" s="1" t="s">
        <v>32</v>
      </c>
      <c r="D85" s="63">
        <v>0.26315789473684209</v>
      </c>
      <c r="E85" s="63">
        <v>1.8421052631578949</v>
      </c>
      <c r="F85" s="63">
        <v>7.6666666666666661</v>
      </c>
      <c r="G85" s="63">
        <v>3.2258064516129035</v>
      </c>
      <c r="H85" s="63">
        <f t="shared" si="5"/>
        <v>3.249434069043577</v>
      </c>
    </row>
    <row r="86" spans="2:8" x14ac:dyDescent="0.25">
      <c r="B86" s="1" t="s">
        <v>21</v>
      </c>
      <c r="C86" s="1" t="s">
        <v>33</v>
      </c>
      <c r="D86" s="63">
        <v>11.842105263157894</v>
      </c>
      <c r="E86" s="63">
        <v>6.8421052631578947</v>
      </c>
      <c r="F86" s="63">
        <v>15</v>
      </c>
      <c r="G86" s="63">
        <v>10</v>
      </c>
      <c r="H86" s="63">
        <f>AVERAGE(D86,E86,F86,G86)</f>
        <v>10.921052631578947</v>
      </c>
    </row>
    <row r="87" spans="2:8" x14ac:dyDescent="0.25">
      <c r="B87" s="1" t="s">
        <v>22</v>
      </c>
      <c r="C87" s="1" t="s">
        <v>34</v>
      </c>
      <c r="D87" s="63">
        <v>1.5789473684210527</v>
      </c>
      <c r="E87" s="63">
        <v>0</v>
      </c>
      <c r="F87" s="63">
        <v>0</v>
      </c>
      <c r="G87" s="63">
        <v>1.6129032258064517</v>
      </c>
      <c r="H87" s="63">
        <f t="shared" si="5"/>
        <v>0.79796264855687604</v>
      </c>
    </row>
    <row r="88" spans="2:8" x14ac:dyDescent="0.25">
      <c r="B88" s="1" t="s">
        <v>23</v>
      </c>
      <c r="C88" s="1" t="s">
        <v>35</v>
      </c>
      <c r="D88" s="63">
        <v>0</v>
      </c>
      <c r="E88" s="63">
        <v>0</v>
      </c>
      <c r="F88" s="63">
        <v>0</v>
      </c>
      <c r="G88" s="63">
        <v>0</v>
      </c>
      <c r="H88" s="63">
        <f t="shared" si="5"/>
        <v>0</v>
      </c>
    </row>
    <row r="89" spans="2:8" x14ac:dyDescent="0.25">
      <c r="B89" s="1" t="s">
        <v>24</v>
      </c>
      <c r="C89" s="1" t="s">
        <v>36</v>
      </c>
      <c r="D89" s="63">
        <v>0</v>
      </c>
      <c r="E89" s="63">
        <v>0</v>
      </c>
      <c r="F89" s="63">
        <v>0</v>
      </c>
      <c r="G89" s="63">
        <v>0</v>
      </c>
      <c r="H89" s="63">
        <f t="shared" si="5"/>
        <v>0</v>
      </c>
    </row>
    <row r="90" spans="2:8" x14ac:dyDescent="0.25">
      <c r="B90" s="1" t="s">
        <v>37</v>
      </c>
      <c r="C90" s="1" t="s">
        <v>38</v>
      </c>
      <c r="D90" s="63">
        <v>11.052631578947368</v>
      </c>
      <c r="E90" s="63">
        <v>6.3157894736842106</v>
      </c>
      <c r="F90" s="63">
        <v>0</v>
      </c>
      <c r="G90" s="63">
        <v>9.3548387096774199</v>
      </c>
      <c r="H90" s="63">
        <f t="shared" si="5"/>
        <v>6.6808149405772497</v>
      </c>
    </row>
    <row r="91" spans="2:8" x14ac:dyDescent="0.25">
      <c r="B91" s="29" t="s">
        <v>39</v>
      </c>
      <c r="C91" s="29" t="s">
        <v>40</v>
      </c>
      <c r="D91" s="63">
        <v>100</v>
      </c>
      <c r="E91" s="63">
        <v>100</v>
      </c>
      <c r="F91" s="63">
        <v>100</v>
      </c>
      <c r="G91" s="63">
        <v>100</v>
      </c>
      <c r="H91" s="29">
        <f>AVERAGE(D91,E91,F91,G91)</f>
        <v>100</v>
      </c>
    </row>
    <row r="94" spans="2:8" x14ac:dyDescent="0.25">
      <c r="B94" s="6"/>
      <c r="C94" s="7" t="s">
        <v>103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9" t="s">
        <v>27</v>
      </c>
      <c r="E95" s="119"/>
      <c r="F95" s="119"/>
      <c r="G95" s="119"/>
      <c r="H95" s="119"/>
    </row>
    <row r="96" spans="2:8" x14ac:dyDescent="0.25">
      <c r="B96" s="1" t="s">
        <v>0</v>
      </c>
      <c r="C96" s="1" t="s">
        <v>1</v>
      </c>
      <c r="D96" s="63">
        <v>12.368421052631579</v>
      </c>
      <c r="E96" s="63">
        <v>8</v>
      </c>
      <c r="F96" s="63">
        <v>18.000000000000004</v>
      </c>
      <c r="G96" s="63">
        <v>12.1875</v>
      </c>
      <c r="H96" s="63">
        <f>AVERAGE(D96:G96)</f>
        <v>12.638980263157896</v>
      </c>
    </row>
    <row r="97" spans="2:8" x14ac:dyDescent="0.25">
      <c r="B97" s="1" t="s">
        <v>2</v>
      </c>
      <c r="C97" s="1" t="s">
        <v>3</v>
      </c>
      <c r="D97" s="63">
        <v>0</v>
      </c>
      <c r="E97" s="63">
        <v>4.25</v>
      </c>
      <c r="F97" s="63">
        <v>0.33333333333333337</v>
      </c>
      <c r="G97" s="63">
        <v>0</v>
      </c>
      <c r="H97" s="63">
        <f t="shared" ref="H97:H114" si="6">AVERAGE(D97:G97)</f>
        <v>1.1458333333333333</v>
      </c>
    </row>
    <row r="98" spans="2:8" x14ac:dyDescent="0.25">
      <c r="B98" s="1" t="s">
        <v>4</v>
      </c>
      <c r="C98" s="1" t="s">
        <v>5</v>
      </c>
      <c r="D98" s="63">
        <v>3.6842105263157898</v>
      </c>
      <c r="E98" s="63">
        <v>1.25</v>
      </c>
      <c r="F98" s="63">
        <v>6.333333333333333</v>
      </c>
      <c r="G98" s="63">
        <v>0</v>
      </c>
      <c r="H98" s="63">
        <f t="shared" si="6"/>
        <v>2.8168859649122808</v>
      </c>
    </row>
    <row r="99" spans="2:8" x14ac:dyDescent="0.25">
      <c r="B99" s="1" t="s">
        <v>6</v>
      </c>
      <c r="C99" s="1" t="s">
        <v>28</v>
      </c>
      <c r="D99" s="63">
        <v>2.1052631578947367</v>
      </c>
      <c r="E99" s="63">
        <v>10.999999999999998</v>
      </c>
      <c r="F99" s="63">
        <v>23.333333333333336</v>
      </c>
      <c r="G99" s="63">
        <v>10.937500000000002</v>
      </c>
      <c r="H99" s="63">
        <f t="shared" si="6"/>
        <v>11.844024122807017</v>
      </c>
    </row>
    <row r="100" spans="2:8" x14ac:dyDescent="0.25">
      <c r="B100" s="1" t="s">
        <v>7</v>
      </c>
      <c r="C100" s="1" t="s">
        <v>29</v>
      </c>
      <c r="D100" s="63">
        <v>10</v>
      </c>
      <c r="E100" s="63">
        <v>11.25</v>
      </c>
      <c r="F100" s="63">
        <v>8.3333333333333339</v>
      </c>
      <c r="G100" s="63">
        <v>12.812500000000002</v>
      </c>
      <c r="H100" s="63">
        <f t="shared" si="6"/>
        <v>10.598958333333334</v>
      </c>
    </row>
    <row r="101" spans="2:8" x14ac:dyDescent="0.25">
      <c r="B101" s="1" t="s">
        <v>8</v>
      </c>
      <c r="C101" s="1" t="s">
        <v>9</v>
      </c>
      <c r="D101" s="63">
        <v>10.526315789473685</v>
      </c>
      <c r="E101" s="63">
        <v>12.5</v>
      </c>
      <c r="F101" s="63">
        <v>5</v>
      </c>
      <c r="G101" s="63">
        <v>5.6249999999999991</v>
      </c>
      <c r="H101" s="63">
        <f t="shared" si="6"/>
        <v>8.4128289473684212</v>
      </c>
    </row>
    <row r="102" spans="2:8" x14ac:dyDescent="0.25">
      <c r="B102" s="4" t="s">
        <v>10</v>
      </c>
      <c r="C102" s="4" t="s">
        <v>30</v>
      </c>
      <c r="D102" s="64">
        <f>SUM(D96:D101)</f>
        <v>38.684210526315795</v>
      </c>
      <c r="E102" s="64">
        <f>SUM(E96:E101)</f>
        <v>48.25</v>
      </c>
      <c r="F102" s="64">
        <f>SUM(F96:F101)</f>
        <v>61.333333333333336</v>
      </c>
      <c r="G102" s="64">
        <f>SUM(G96:G101)</f>
        <v>41.5625</v>
      </c>
      <c r="H102" s="64">
        <f>AVERAGE(D102:G102)</f>
        <v>47.457510964912281</v>
      </c>
    </row>
    <row r="103" spans="2:8" x14ac:dyDescent="0.25">
      <c r="B103" s="1" t="s">
        <v>11</v>
      </c>
      <c r="C103" s="1" t="s">
        <v>12</v>
      </c>
      <c r="D103" s="63">
        <v>15.526315789473683</v>
      </c>
      <c r="E103" s="63">
        <v>13.5</v>
      </c>
      <c r="F103" s="63">
        <v>15</v>
      </c>
      <c r="G103" s="63">
        <v>20.3125</v>
      </c>
      <c r="H103" s="63">
        <f>AVERAGE(D103:G103)</f>
        <v>16.084703947368421</v>
      </c>
    </row>
    <row r="104" spans="2:8" x14ac:dyDescent="0.25">
      <c r="B104" s="1" t="s">
        <v>13</v>
      </c>
      <c r="C104" s="1" t="s">
        <v>31</v>
      </c>
      <c r="D104" s="63">
        <v>0</v>
      </c>
      <c r="E104" s="63">
        <v>0.5</v>
      </c>
      <c r="F104" s="63">
        <v>0.66666666666666674</v>
      </c>
      <c r="G104" s="63">
        <v>1.25</v>
      </c>
      <c r="H104" s="63">
        <f t="shared" si="6"/>
        <v>0.60416666666666674</v>
      </c>
    </row>
    <row r="105" spans="2:8" x14ac:dyDescent="0.25">
      <c r="B105" s="1" t="s">
        <v>15</v>
      </c>
      <c r="C105" s="1" t="s">
        <v>14</v>
      </c>
      <c r="D105" s="63">
        <v>0</v>
      </c>
      <c r="E105" s="63">
        <v>0</v>
      </c>
      <c r="F105" s="63">
        <v>0.33333333333333337</v>
      </c>
      <c r="G105" s="63">
        <v>0</v>
      </c>
      <c r="H105" s="63">
        <f>AVERAGE(D105:G105)</f>
        <v>8.3333333333333343E-2</v>
      </c>
    </row>
    <row r="106" spans="2:8" x14ac:dyDescent="0.25">
      <c r="B106" s="1" t="s">
        <v>17</v>
      </c>
      <c r="C106" s="1" t="s">
        <v>16</v>
      </c>
      <c r="D106" s="63">
        <v>1.8421052631578949</v>
      </c>
      <c r="E106" s="63">
        <v>2.7499999999999996</v>
      </c>
      <c r="F106" s="63">
        <v>1.6666666666666667</v>
      </c>
      <c r="G106" s="63">
        <v>2.5</v>
      </c>
      <c r="H106" s="63">
        <f t="shared" si="6"/>
        <v>2.1896929824561404</v>
      </c>
    </row>
    <row r="107" spans="2:8" x14ac:dyDescent="0.25">
      <c r="B107" s="1" t="s">
        <v>19</v>
      </c>
      <c r="C107" s="1" t="s">
        <v>18</v>
      </c>
      <c r="D107" s="63">
        <v>11.315789473684211</v>
      </c>
      <c r="E107" s="63">
        <v>8.75</v>
      </c>
      <c r="F107" s="63">
        <v>4.3333333333333339</v>
      </c>
      <c r="G107" s="63">
        <v>10</v>
      </c>
      <c r="H107" s="63">
        <f t="shared" si="6"/>
        <v>8.599780701754387</v>
      </c>
    </row>
    <row r="108" spans="2:8" x14ac:dyDescent="0.25">
      <c r="B108" s="1" t="s">
        <v>20</v>
      </c>
      <c r="C108" s="1" t="s">
        <v>32</v>
      </c>
      <c r="D108" s="63">
        <v>25.789473684210527</v>
      </c>
      <c r="E108" s="63">
        <v>8.25</v>
      </c>
      <c r="F108" s="63">
        <v>0.33333333333333337</v>
      </c>
      <c r="G108" s="63">
        <v>1.875</v>
      </c>
      <c r="H108" s="63">
        <f t="shared" si="6"/>
        <v>9.0619517543859658</v>
      </c>
    </row>
    <row r="109" spans="2:8" x14ac:dyDescent="0.25">
      <c r="B109" s="1" t="s">
        <v>21</v>
      </c>
      <c r="C109" s="1" t="s">
        <v>33</v>
      </c>
      <c r="D109" s="63">
        <v>5</v>
      </c>
      <c r="E109" s="63">
        <v>11.25</v>
      </c>
      <c r="F109" s="63">
        <v>3.3333333333333335</v>
      </c>
      <c r="G109" s="63">
        <v>9.0625000000000018</v>
      </c>
      <c r="H109" s="63">
        <f t="shared" si="6"/>
        <v>7.1614583333333339</v>
      </c>
    </row>
    <row r="110" spans="2:8" x14ac:dyDescent="0.25">
      <c r="B110" s="1" t="s">
        <v>22</v>
      </c>
      <c r="C110" s="1" t="s">
        <v>34</v>
      </c>
      <c r="D110" s="63">
        <v>0</v>
      </c>
      <c r="E110" s="63">
        <v>0</v>
      </c>
      <c r="F110" s="63">
        <v>0</v>
      </c>
      <c r="G110" s="63">
        <v>0</v>
      </c>
      <c r="H110" s="63">
        <f t="shared" si="6"/>
        <v>0</v>
      </c>
    </row>
    <row r="111" spans="2:8" x14ac:dyDescent="0.25">
      <c r="B111" s="1" t="s">
        <v>23</v>
      </c>
      <c r="C111" s="1" t="s">
        <v>35</v>
      </c>
      <c r="D111" s="63">
        <v>0</v>
      </c>
      <c r="E111" s="63">
        <v>0</v>
      </c>
      <c r="F111" s="63">
        <v>0</v>
      </c>
      <c r="G111" s="63">
        <v>0</v>
      </c>
      <c r="H111" s="63">
        <f t="shared" si="6"/>
        <v>0</v>
      </c>
    </row>
    <row r="112" spans="2:8" x14ac:dyDescent="0.25">
      <c r="B112" s="1" t="s">
        <v>24</v>
      </c>
      <c r="C112" s="1" t="s">
        <v>36</v>
      </c>
      <c r="D112" s="63">
        <v>0</v>
      </c>
      <c r="E112" s="63">
        <v>0</v>
      </c>
      <c r="F112" s="63">
        <v>0</v>
      </c>
      <c r="G112" s="63">
        <v>0</v>
      </c>
      <c r="H112" s="63">
        <f t="shared" si="6"/>
        <v>0</v>
      </c>
    </row>
    <row r="113" spans="2:8" x14ac:dyDescent="0.25">
      <c r="B113" s="1" t="s">
        <v>37</v>
      </c>
      <c r="C113" s="1" t="s">
        <v>38</v>
      </c>
      <c r="D113" s="63">
        <v>1.8421052631578949</v>
      </c>
      <c r="E113" s="63">
        <v>6.75</v>
      </c>
      <c r="F113" s="63">
        <v>13</v>
      </c>
      <c r="G113" s="63">
        <v>13.4375</v>
      </c>
      <c r="H113" s="63">
        <f t="shared" si="6"/>
        <v>8.7574013157894743</v>
      </c>
    </row>
    <row r="114" spans="2:8" x14ac:dyDescent="0.25">
      <c r="B114" s="22" t="s">
        <v>39</v>
      </c>
      <c r="C114" s="22" t="s">
        <v>40</v>
      </c>
      <c r="D114" s="63">
        <v>100</v>
      </c>
      <c r="E114" s="63">
        <v>100</v>
      </c>
      <c r="F114" s="63">
        <v>100</v>
      </c>
      <c r="G114" s="63">
        <v>100</v>
      </c>
      <c r="H114" s="63">
        <f t="shared" si="6"/>
        <v>100</v>
      </c>
    </row>
    <row r="117" spans="2:8" x14ac:dyDescent="0.25">
      <c r="B117" s="6"/>
      <c r="C117" s="7" t="s">
        <v>104</v>
      </c>
      <c r="D117" s="7" t="s">
        <v>46</v>
      </c>
      <c r="E117" s="7" t="s">
        <v>47</v>
      </c>
      <c r="F117" s="7" t="s">
        <v>42</v>
      </c>
      <c r="G117" s="7" t="s">
        <v>49</v>
      </c>
      <c r="H117" s="7" t="s">
        <v>50</v>
      </c>
    </row>
    <row r="118" spans="2:8" x14ac:dyDescent="0.25">
      <c r="B118" s="2" t="s">
        <v>41</v>
      </c>
      <c r="C118" s="2" t="s">
        <v>26</v>
      </c>
      <c r="D118" s="119" t="s">
        <v>27</v>
      </c>
      <c r="E118" s="119"/>
      <c r="F118" s="119"/>
      <c r="G118" s="119"/>
      <c r="H118" s="119"/>
    </row>
    <row r="119" spans="2:8" x14ac:dyDescent="0.25">
      <c r="B119" s="1" t="s">
        <v>0</v>
      </c>
      <c r="C119" s="1" t="s">
        <v>1</v>
      </c>
      <c r="D119" s="63">
        <v>3.3333333333333335</v>
      </c>
      <c r="E119" s="63">
        <v>7.0000000000000009</v>
      </c>
      <c r="F119" s="63">
        <v>5.3333333333333339</v>
      </c>
      <c r="G119" s="63">
        <v>15.483870967741934</v>
      </c>
      <c r="H119" s="63">
        <f>AVERAGE(D119:G119)</f>
        <v>7.7876344086021501</v>
      </c>
    </row>
    <row r="120" spans="2:8" x14ac:dyDescent="0.25">
      <c r="B120" s="1" t="s">
        <v>2</v>
      </c>
      <c r="C120" s="1" t="s">
        <v>3</v>
      </c>
      <c r="D120" s="63">
        <v>61.000000000000007</v>
      </c>
      <c r="E120" s="63">
        <v>4.3333333333333339</v>
      </c>
      <c r="F120" s="63">
        <v>0</v>
      </c>
      <c r="G120" s="63">
        <v>0</v>
      </c>
      <c r="H120" s="63">
        <f t="shared" ref="H120:H137" si="7">AVERAGE(D120:G120)</f>
        <v>16.333333333333336</v>
      </c>
    </row>
    <row r="121" spans="2:8" x14ac:dyDescent="0.25">
      <c r="B121" s="1" t="s">
        <v>4</v>
      </c>
      <c r="C121" s="1" t="s">
        <v>5</v>
      </c>
      <c r="D121" s="63">
        <v>2.3333333333333335</v>
      </c>
      <c r="E121" s="63">
        <v>0</v>
      </c>
      <c r="F121" s="63">
        <v>0</v>
      </c>
      <c r="G121" s="63">
        <v>0</v>
      </c>
      <c r="H121" s="63">
        <f t="shared" si="7"/>
        <v>0.58333333333333337</v>
      </c>
    </row>
    <row r="122" spans="2:8" x14ac:dyDescent="0.25">
      <c r="B122" s="1" t="s">
        <v>6</v>
      </c>
      <c r="C122" s="1" t="s">
        <v>28</v>
      </c>
      <c r="D122" s="63">
        <v>5</v>
      </c>
      <c r="E122" s="63">
        <v>12</v>
      </c>
      <c r="F122" s="63">
        <v>34</v>
      </c>
      <c r="G122" s="63">
        <v>9.3548387096774199</v>
      </c>
      <c r="H122" s="63">
        <f t="shared" si="7"/>
        <v>15.088709677419356</v>
      </c>
    </row>
    <row r="123" spans="2:8" x14ac:dyDescent="0.25">
      <c r="B123" s="1" t="s">
        <v>7</v>
      </c>
      <c r="C123" s="1" t="s">
        <v>29</v>
      </c>
      <c r="D123" s="63">
        <v>0</v>
      </c>
      <c r="E123" s="63">
        <v>7.6666666666666661</v>
      </c>
      <c r="F123" s="63">
        <v>7.0000000000000009</v>
      </c>
      <c r="G123" s="63">
        <v>7.7419354838709671</v>
      </c>
      <c r="H123" s="63">
        <f t="shared" si="7"/>
        <v>5.602150537634409</v>
      </c>
    </row>
    <row r="124" spans="2:8" x14ac:dyDescent="0.25">
      <c r="B124" s="1" t="s">
        <v>8</v>
      </c>
      <c r="C124" s="1" t="s">
        <v>9</v>
      </c>
      <c r="D124" s="63">
        <v>3.3333333333333335</v>
      </c>
      <c r="E124" s="63">
        <v>12.666666666666666</v>
      </c>
      <c r="F124" s="63">
        <v>3.3333333333333335</v>
      </c>
      <c r="G124" s="63">
        <v>9.0322580645161299</v>
      </c>
      <c r="H124" s="63">
        <f t="shared" si="7"/>
        <v>7.091397849462366</v>
      </c>
    </row>
    <row r="125" spans="2:8" x14ac:dyDescent="0.25">
      <c r="B125" s="4" t="s">
        <v>10</v>
      </c>
      <c r="C125" s="4" t="s">
        <v>30</v>
      </c>
      <c r="D125" s="64">
        <f>SUM(D119:D124)</f>
        <v>75</v>
      </c>
      <c r="E125" s="64">
        <f>SUM(E119:E124)</f>
        <v>43.666666666666664</v>
      </c>
      <c r="F125" s="64">
        <f>SUM(F119:F124)</f>
        <v>49.666666666666671</v>
      </c>
      <c r="G125" s="64">
        <f>SUM(G119:G124)</f>
        <v>41.612903225806448</v>
      </c>
      <c r="H125" s="64">
        <f t="shared" si="7"/>
        <v>52.486559139784944</v>
      </c>
    </row>
    <row r="126" spans="2:8" x14ac:dyDescent="0.25">
      <c r="B126" s="1" t="s">
        <v>11</v>
      </c>
      <c r="C126" s="1" t="s">
        <v>12</v>
      </c>
      <c r="D126" s="63">
        <v>4.3333333333333339</v>
      </c>
      <c r="E126" s="63">
        <v>17</v>
      </c>
      <c r="F126" s="63">
        <v>9.3333333333333339</v>
      </c>
      <c r="G126" s="63">
        <v>20.967741935483872</v>
      </c>
      <c r="H126" s="63">
        <f t="shared" si="7"/>
        <v>12.908602150537636</v>
      </c>
    </row>
    <row r="127" spans="2:8" x14ac:dyDescent="0.25">
      <c r="B127" s="1" t="s">
        <v>13</v>
      </c>
      <c r="C127" s="1" t="s">
        <v>31</v>
      </c>
      <c r="D127" s="63">
        <v>0.66666666666666674</v>
      </c>
      <c r="E127" s="63">
        <v>1</v>
      </c>
      <c r="F127" s="63">
        <v>1</v>
      </c>
      <c r="G127" s="63">
        <v>0.96774193548387089</v>
      </c>
      <c r="H127" s="63">
        <f t="shared" si="7"/>
        <v>0.90860215053763449</v>
      </c>
    </row>
    <row r="128" spans="2:8" x14ac:dyDescent="0.25">
      <c r="B128" s="1" t="s">
        <v>15</v>
      </c>
      <c r="C128" s="1" t="s">
        <v>14</v>
      </c>
      <c r="D128" s="63">
        <v>0</v>
      </c>
      <c r="E128" s="63">
        <v>0</v>
      </c>
      <c r="F128" s="63">
        <v>0</v>
      </c>
      <c r="G128" s="63">
        <v>0</v>
      </c>
      <c r="H128" s="63">
        <f t="shared" si="7"/>
        <v>0</v>
      </c>
    </row>
    <row r="129" spans="2:8" x14ac:dyDescent="0.25">
      <c r="B129" s="1" t="s">
        <v>17</v>
      </c>
      <c r="C129" s="1" t="s">
        <v>16</v>
      </c>
      <c r="D129" s="63">
        <v>0.33333333333333337</v>
      </c>
      <c r="E129" s="63">
        <v>1.6666666666666667</v>
      </c>
      <c r="F129" s="63">
        <v>5</v>
      </c>
      <c r="G129" s="63">
        <v>2.9032258064516125</v>
      </c>
      <c r="H129" s="63">
        <f t="shared" si="7"/>
        <v>2.475806451612903</v>
      </c>
    </row>
    <row r="130" spans="2:8" x14ac:dyDescent="0.25">
      <c r="B130" s="1" t="s">
        <v>19</v>
      </c>
      <c r="C130" s="1" t="s">
        <v>18</v>
      </c>
      <c r="D130" s="63">
        <v>8.6666666666666679</v>
      </c>
      <c r="E130" s="63">
        <v>4.3333333333333339</v>
      </c>
      <c r="F130" s="63">
        <v>12</v>
      </c>
      <c r="G130" s="63">
        <v>9.0322580645161299</v>
      </c>
      <c r="H130" s="63">
        <f t="shared" si="7"/>
        <v>8.508064516129032</v>
      </c>
    </row>
    <row r="131" spans="2:8" x14ac:dyDescent="0.25">
      <c r="B131" s="1" t="s">
        <v>20</v>
      </c>
      <c r="C131" s="1" t="s">
        <v>32</v>
      </c>
      <c r="D131" s="63">
        <v>10</v>
      </c>
      <c r="E131" s="63">
        <v>6.333333333333333</v>
      </c>
      <c r="F131" s="63">
        <v>0</v>
      </c>
      <c r="G131" s="63">
        <v>5.1612903225806459</v>
      </c>
      <c r="H131" s="63">
        <f t="shared" si="7"/>
        <v>5.3736559139784941</v>
      </c>
    </row>
    <row r="132" spans="2:8" x14ac:dyDescent="0.25">
      <c r="B132" s="1" t="s">
        <v>21</v>
      </c>
      <c r="C132" s="1" t="s">
        <v>33</v>
      </c>
      <c r="D132" s="63">
        <v>0</v>
      </c>
      <c r="E132" s="63">
        <v>16.666666666666668</v>
      </c>
      <c r="F132" s="63">
        <v>4.666666666666667</v>
      </c>
      <c r="G132" s="63">
        <v>9.0322580645161299</v>
      </c>
      <c r="H132" s="63">
        <f t="shared" si="7"/>
        <v>7.591397849462366</v>
      </c>
    </row>
    <row r="133" spans="2:8" x14ac:dyDescent="0.25">
      <c r="B133" s="1" t="s">
        <v>22</v>
      </c>
      <c r="C133" s="1" t="s">
        <v>34</v>
      </c>
      <c r="D133" s="63">
        <v>0</v>
      </c>
      <c r="E133" s="63">
        <v>0</v>
      </c>
      <c r="F133" s="63">
        <v>0</v>
      </c>
      <c r="G133" s="63">
        <v>1.9354838709677418</v>
      </c>
      <c r="H133" s="63">
        <f t="shared" si="7"/>
        <v>0.48387096774193544</v>
      </c>
    </row>
    <row r="134" spans="2:8" x14ac:dyDescent="0.25">
      <c r="B134" s="1" t="s">
        <v>23</v>
      </c>
      <c r="C134" s="1" t="s">
        <v>35</v>
      </c>
      <c r="D134" s="63">
        <v>0</v>
      </c>
      <c r="E134" s="63">
        <v>0</v>
      </c>
      <c r="F134" s="63">
        <v>0</v>
      </c>
      <c r="G134" s="63">
        <v>0</v>
      </c>
      <c r="H134" s="63">
        <f t="shared" si="7"/>
        <v>0</v>
      </c>
    </row>
    <row r="135" spans="2:8" x14ac:dyDescent="0.25">
      <c r="B135" s="1" t="s">
        <v>24</v>
      </c>
      <c r="C135" s="1" t="s">
        <v>36</v>
      </c>
      <c r="D135" s="63">
        <v>0</v>
      </c>
      <c r="E135" s="63">
        <v>0</v>
      </c>
      <c r="F135" s="63">
        <v>0</v>
      </c>
      <c r="G135" s="63">
        <v>0</v>
      </c>
      <c r="H135" s="63">
        <f t="shared" si="7"/>
        <v>0</v>
      </c>
    </row>
    <row r="136" spans="2:8" x14ac:dyDescent="0.25">
      <c r="B136" s="1" t="s">
        <v>37</v>
      </c>
      <c r="C136" s="1" t="s">
        <v>38</v>
      </c>
      <c r="D136" s="63">
        <v>1</v>
      </c>
      <c r="E136" s="63">
        <v>9.3333333333333339</v>
      </c>
      <c r="F136" s="63">
        <v>18.333333333333336</v>
      </c>
      <c r="G136" s="63">
        <v>8.387096774193548</v>
      </c>
      <c r="H136" s="63">
        <f t="shared" si="7"/>
        <v>9.2634408602150557</v>
      </c>
    </row>
    <row r="137" spans="2:8" x14ac:dyDescent="0.25">
      <c r="B137" s="1" t="s">
        <v>39</v>
      </c>
      <c r="C137" s="1" t="s">
        <v>40</v>
      </c>
      <c r="D137" s="63">
        <v>100</v>
      </c>
      <c r="E137" s="63">
        <v>100</v>
      </c>
      <c r="F137" s="63">
        <v>100</v>
      </c>
      <c r="G137" s="63">
        <v>100</v>
      </c>
      <c r="H137" s="63">
        <f t="shared" si="7"/>
        <v>100</v>
      </c>
    </row>
    <row r="140" spans="2:8" x14ac:dyDescent="0.25">
      <c r="B140" s="6"/>
      <c r="C140" s="7" t="s">
        <v>105</v>
      </c>
      <c r="D140" s="7" t="s">
        <v>46</v>
      </c>
      <c r="E140" s="7" t="s">
        <v>47</v>
      </c>
      <c r="F140" s="7" t="s">
        <v>42</v>
      </c>
      <c r="G140" s="7" t="s">
        <v>49</v>
      </c>
      <c r="H140" s="7" t="s">
        <v>50</v>
      </c>
    </row>
    <row r="141" spans="2:8" x14ac:dyDescent="0.25">
      <c r="B141" s="2" t="s">
        <v>41</v>
      </c>
      <c r="C141" s="2" t="s">
        <v>26</v>
      </c>
      <c r="D141" s="119" t="s">
        <v>27</v>
      </c>
      <c r="E141" s="119"/>
      <c r="F141" s="119"/>
      <c r="G141" s="119"/>
      <c r="H141" s="119"/>
    </row>
    <row r="142" spans="2:8" x14ac:dyDescent="0.25">
      <c r="B142" s="1" t="s">
        <v>0</v>
      </c>
      <c r="C142" s="1" t="s">
        <v>1</v>
      </c>
      <c r="D142" s="63">
        <v>16</v>
      </c>
      <c r="E142" s="63">
        <v>13</v>
      </c>
      <c r="F142" s="63">
        <v>11.666666666666668</v>
      </c>
      <c r="G142" s="63">
        <v>10</v>
      </c>
      <c r="H142" s="63">
        <f>AVERAGE(D142:G142)</f>
        <v>12.666666666666668</v>
      </c>
    </row>
    <row r="143" spans="2:8" x14ac:dyDescent="0.25">
      <c r="B143" s="1" t="s">
        <v>2</v>
      </c>
      <c r="C143" s="1" t="s">
        <v>3</v>
      </c>
      <c r="D143" s="63">
        <v>4.7499999999999991</v>
      </c>
      <c r="E143" s="63">
        <v>4.666666666666667</v>
      </c>
      <c r="F143" s="63">
        <v>0</v>
      </c>
      <c r="G143" s="63">
        <v>0</v>
      </c>
      <c r="H143" s="63">
        <f t="shared" ref="H143:H160" si="8">AVERAGE(D143:G143)</f>
        <v>2.3541666666666665</v>
      </c>
    </row>
    <row r="144" spans="2:8" x14ac:dyDescent="0.25">
      <c r="B144" s="1" t="s">
        <v>4</v>
      </c>
      <c r="C144" s="1" t="s">
        <v>5</v>
      </c>
      <c r="D144" s="63">
        <v>0.74999999999999989</v>
      </c>
      <c r="E144" s="63">
        <v>0</v>
      </c>
      <c r="F144" s="63">
        <v>0</v>
      </c>
      <c r="G144" s="63">
        <v>0</v>
      </c>
      <c r="H144" s="63">
        <f t="shared" si="8"/>
        <v>0.18749999999999997</v>
      </c>
    </row>
    <row r="145" spans="2:8" x14ac:dyDescent="0.25">
      <c r="B145" s="1" t="s">
        <v>6</v>
      </c>
      <c r="C145" s="1" t="s">
        <v>28</v>
      </c>
      <c r="D145" s="63">
        <v>11.499999999999998</v>
      </c>
      <c r="E145" s="63">
        <v>4.666666666666667</v>
      </c>
      <c r="F145" s="63">
        <v>29.666666666666668</v>
      </c>
      <c r="G145" s="63">
        <v>19.333333333333336</v>
      </c>
      <c r="H145" s="63">
        <f t="shared" si="8"/>
        <v>16.291666666666664</v>
      </c>
    </row>
    <row r="146" spans="2:8" x14ac:dyDescent="0.25">
      <c r="B146" s="1" t="s">
        <v>7</v>
      </c>
      <c r="C146" s="1" t="s">
        <v>29</v>
      </c>
      <c r="D146" s="63">
        <v>5</v>
      </c>
      <c r="E146" s="63">
        <v>17</v>
      </c>
      <c r="F146" s="63">
        <v>8.3333333333333339</v>
      </c>
      <c r="G146" s="63">
        <v>14.333333333333334</v>
      </c>
      <c r="H146" s="63">
        <f t="shared" si="8"/>
        <v>11.166666666666668</v>
      </c>
    </row>
    <row r="147" spans="2:8" x14ac:dyDescent="0.25">
      <c r="B147" s="1" t="s">
        <v>8</v>
      </c>
      <c r="C147" s="1" t="s">
        <v>9</v>
      </c>
      <c r="D147" s="63">
        <v>12.5</v>
      </c>
      <c r="E147" s="63">
        <v>10</v>
      </c>
      <c r="F147" s="63">
        <v>3.3333333333333335</v>
      </c>
      <c r="G147" s="63">
        <v>12</v>
      </c>
      <c r="H147" s="63">
        <f t="shared" si="8"/>
        <v>9.4583333333333321</v>
      </c>
    </row>
    <row r="148" spans="2:8" x14ac:dyDescent="0.25">
      <c r="B148" s="4" t="s">
        <v>10</v>
      </c>
      <c r="C148" s="4" t="s">
        <v>30</v>
      </c>
      <c r="D148" s="64">
        <f>SUM(D142:D147)</f>
        <v>50.5</v>
      </c>
      <c r="E148" s="64">
        <f>SUM(E142:E147)</f>
        <v>49.333333333333336</v>
      </c>
      <c r="F148" s="64">
        <f>SUM(F142:F147)</f>
        <v>53.000000000000007</v>
      </c>
      <c r="G148" s="64">
        <f>SUM(G142:G147)</f>
        <v>55.666666666666671</v>
      </c>
      <c r="H148" s="64">
        <f t="shared" si="8"/>
        <v>52.125</v>
      </c>
    </row>
    <row r="149" spans="2:8" x14ac:dyDescent="0.25">
      <c r="B149" s="1" t="s">
        <v>11</v>
      </c>
      <c r="C149" s="1" t="s">
        <v>12</v>
      </c>
      <c r="D149" s="63">
        <v>16</v>
      </c>
      <c r="E149" s="63">
        <v>12.666666666666666</v>
      </c>
      <c r="F149" s="63">
        <v>11.666666666666668</v>
      </c>
      <c r="G149" s="63">
        <v>13</v>
      </c>
      <c r="H149" s="63">
        <f t="shared" si="8"/>
        <v>13.333333333333332</v>
      </c>
    </row>
    <row r="150" spans="2:8" x14ac:dyDescent="0.25">
      <c r="B150" s="1" t="s">
        <v>13</v>
      </c>
      <c r="C150" s="1" t="s">
        <v>31</v>
      </c>
      <c r="D150" s="63">
        <v>0.25</v>
      </c>
      <c r="E150" s="63">
        <v>1.3333333333333335</v>
      </c>
      <c r="F150" s="63">
        <v>0.66666666666666674</v>
      </c>
      <c r="G150" s="63">
        <v>0.33333333333333337</v>
      </c>
      <c r="H150" s="63">
        <f t="shared" si="8"/>
        <v>0.64583333333333337</v>
      </c>
    </row>
    <row r="151" spans="2:8" x14ac:dyDescent="0.25">
      <c r="B151" s="1" t="s">
        <v>15</v>
      </c>
      <c r="C151" s="1" t="s">
        <v>14</v>
      </c>
      <c r="D151" s="63">
        <v>0</v>
      </c>
      <c r="E151" s="63">
        <v>0</v>
      </c>
      <c r="F151" s="63">
        <v>0</v>
      </c>
      <c r="G151" s="63">
        <v>0</v>
      </c>
      <c r="H151" s="63">
        <f t="shared" si="8"/>
        <v>0</v>
      </c>
    </row>
    <row r="152" spans="2:8" x14ac:dyDescent="0.25">
      <c r="B152" s="1" t="s">
        <v>17</v>
      </c>
      <c r="C152" s="1" t="s">
        <v>16</v>
      </c>
      <c r="D152" s="63">
        <v>1.25</v>
      </c>
      <c r="E152" s="63">
        <v>2</v>
      </c>
      <c r="F152" s="63">
        <v>1</v>
      </c>
      <c r="G152" s="63">
        <v>2</v>
      </c>
      <c r="H152" s="63">
        <f t="shared" si="8"/>
        <v>1.5625</v>
      </c>
    </row>
    <row r="153" spans="2:8" x14ac:dyDescent="0.25">
      <c r="B153" s="1" t="s">
        <v>19</v>
      </c>
      <c r="C153" s="1" t="s">
        <v>18</v>
      </c>
      <c r="D153" s="63">
        <v>5</v>
      </c>
      <c r="E153" s="63">
        <v>5</v>
      </c>
      <c r="F153" s="63">
        <v>6</v>
      </c>
      <c r="G153" s="63">
        <v>2.666666666666667</v>
      </c>
      <c r="H153" s="63">
        <f t="shared" si="8"/>
        <v>4.666666666666667</v>
      </c>
    </row>
    <row r="154" spans="2:8" x14ac:dyDescent="0.25">
      <c r="B154" s="1" t="s">
        <v>20</v>
      </c>
      <c r="C154" s="1" t="s">
        <v>32</v>
      </c>
      <c r="D154" s="63">
        <v>8.9999999999999982</v>
      </c>
      <c r="E154" s="63">
        <v>10</v>
      </c>
      <c r="F154" s="63">
        <v>15.333333333333332</v>
      </c>
      <c r="G154" s="63">
        <v>4.3333333333333339</v>
      </c>
      <c r="H154" s="63">
        <f t="shared" si="8"/>
        <v>9.6666666666666661</v>
      </c>
    </row>
    <row r="155" spans="2:8" x14ac:dyDescent="0.25">
      <c r="B155" s="1" t="s">
        <v>21</v>
      </c>
      <c r="C155" s="1" t="s">
        <v>33</v>
      </c>
      <c r="D155" s="63">
        <v>12.5</v>
      </c>
      <c r="E155" s="63">
        <v>10</v>
      </c>
      <c r="F155" s="63">
        <v>6.333333333333333</v>
      </c>
      <c r="G155" s="63">
        <v>6.666666666666667</v>
      </c>
      <c r="H155" s="63">
        <f t="shared" si="8"/>
        <v>8.875</v>
      </c>
    </row>
    <row r="156" spans="2:8" x14ac:dyDescent="0.25">
      <c r="B156" s="1" t="s">
        <v>22</v>
      </c>
      <c r="C156" s="1" t="s">
        <v>34</v>
      </c>
      <c r="D156" s="63">
        <v>0.5</v>
      </c>
      <c r="E156" s="63">
        <v>0</v>
      </c>
      <c r="F156" s="63">
        <v>0</v>
      </c>
      <c r="G156" s="63">
        <v>1.3333333333333335</v>
      </c>
      <c r="H156" s="63">
        <f t="shared" si="8"/>
        <v>0.45833333333333337</v>
      </c>
    </row>
    <row r="157" spans="2:8" x14ac:dyDescent="0.25">
      <c r="B157" s="1" t="s">
        <v>23</v>
      </c>
      <c r="C157" s="1" t="s">
        <v>35</v>
      </c>
      <c r="D157" s="63">
        <v>0</v>
      </c>
      <c r="E157" s="63">
        <v>0</v>
      </c>
      <c r="F157" s="63">
        <v>0</v>
      </c>
      <c r="G157" s="63">
        <v>0</v>
      </c>
      <c r="H157" s="63">
        <f t="shared" si="8"/>
        <v>0</v>
      </c>
    </row>
    <row r="158" spans="2:8" x14ac:dyDescent="0.25">
      <c r="B158" s="1" t="s">
        <v>24</v>
      </c>
      <c r="C158" s="1" t="s">
        <v>36</v>
      </c>
      <c r="D158" s="63">
        <v>0</v>
      </c>
      <c r="E158" s="63">
        <v>0</v>
      </c>
      <c r="F158" s="63">
        <v>0</v>
      </c>
      <c r="G158" s="63">
        <v>0</v>
      </c>
      <c r="H158" s="63">
        <f t="shared" si="8"/>
        <v>0</v>
      </c>
    </row>
    <row r="159" spans="2:8" x14ac:dyDescent="0.25">
      <c r="B159" s="1" t="s">
        <v>37</v>
      </c>
      <c r="C159" s="1" t="s">
        <v>38</v>
      </c>
      <c r="D159" s="63">
        <v>5</v>
      </c>
      <c r="E159" s="63">
        <v>9.6666666666666679</v>
      </c>
      <c r="F159" s="63">
        <v>6</v>
      </c>
      <c r="G159" s="63">
        <v>14.000000000000002</v>
      </c>
      <c r="H159" s="63">
        <f t="shared" si="8"/>
        <v>8.6666666666666679</v>
      </c>
    </row>
    <row r="160" spans="2:8" x14ac:dyDescent="0.25">
      <c r="B160" s="1" t="s">
        <v>39</v>
      </c>
      <c r="C160" s="1" t="s">
        <v>40</v>
      </c>
      <c r="D160" s="63">
        <v>100</v>
      </c>
      <c r="E160" s="63">
        <v>100</v>
      </c>
      <c r="F160" s="63">
        <v>100</v>
      </c>
      <c r="G160" s="63">
        <v>100</v>
      </c>
      <c r="H160" s="63">
        <f t="shared" si="8"/>
        <v>100</v>
      </c>
    </row>
    <row r="162" spans="2:8" x14ac:dyDescent="0.25">
      <c r="B162" s="6"/>
      <c r="C162" s="7" t="s">
        <v>119</v>
      </c>
      <c r="D162" s="7" t="s">
        <v>46</v>
      </c>
      <c r="E162" s="7" t="s">
        <v>47</v>
      </c>
      <c r="F162" s="7" t="s">
        <v>42</v>
      </c>
      <c r="G162" s="7" t="s">
        <v>49</v>
      </c>
      <c r="H162" s="7" t="s">
        <v>50</v>
      </c>
    </row>
    <row r="163" spans="2:8" x14ac:dyDescent="0.25">
      <c r="B163" s="2" t="s">
        <v>41</v>
      </c>
      <c r="C163" s="2" t="s">
        <v>26</v>
      </c>
      <c r="D163" s="119" t="s">
        <v>27</v>
      </c>
      <c r="E163" s="119"/>
      <c r="F163" s="119"/>
      <c r="G163" s="119"/>
      <c r="H163" s="119"/>
    </row>
    <row r="164" spans="2:8" x14ac:dyDescent="0.25">
      <c r="B164" s="1" t="s">
        <v>0</v>
      </c>
      <c r="C164" s="1" t="s">
        <v>1</v>
      </c>
      <c r="D164" s="63">
        <v>16.600000000000001</v>
      </c>
      <c r="E164" s="65">
        <v>31.73076923076923</v>
      </c>
      <c r="F164" s="63">
        <v>14.6</v>
      </c>
      <c r="G164" s="63">
        <v>24.8</v>
      </c>
      <c r="H164" s="63">
        <f>AVERAGE(D164:G164)</f>
        <v>21.93269230769231</v>
      </c>
    </row>
    <row r="165" spans="2:8" x14ac:dyDescent="0.25">
      <c r="B165" s="1" t="s">
        <v>2</v>
      </c>
      <c r="C165" s="1" t="s">
        <v>3</v>
      </c>
      <c r="D165" s="63">
        <v>4</v>
      </c>
      <c r="E165" s="63">
        <v>0</v>
      </c>
      <c r="F165" s="63">
        <v>4</v>
      </c>
      <c r="G165" s="63">
        <v>0.6</v>
      </c>
      <c r="H165" s="63">
        <f t="shared" ref="H165:H182" si="9">AVERAGE(D165:G165)</f>
        <v>2.15</v>
      </c>
    </row>
    <row r="166" spans="2:8" x14ac:dyDescent="0.25">
      <c r="B166" s="1" t="s">
        <v>4</v>
      </c>
      <c r="C166" s="1" t="s">
        <v>5</v>
      </c>
      <c r="D166" s="63">
        <v>0.4</v>
      </c>
      <c r="E166" s="63">
        <v>0</v>
      </c>
      <c r="F166" s="63">
        <v>0</v>
      </c>
      <c r="G166" s="63">
        <v>0.4</v>
      </c>
      <c r="H166" s="63">
        <f t="shared" si="9"/>
        <v>0.2</v>
      </c>
    </row>
    <row r="167" spans="2:8" x14ac:dyDescent="0.25">
      <c r="B167" s="1" t="s">
        <v>6</v>
      </c>
      <c r="C167" s="1" t="s">
        <v>28</v>
      </c>
      <c r="D167" s="63">
        <v>15.2</v>
      </c>
      <c r="E167" s="63">
        <v>18.26923076923077</v>
      </c>
      <c r="F167" s="63">
        <v>12.8</v>
      </c>
      <c r="G167" s="63">
        <v>13.4</v>
      </c>
      <c r="H167" s="63">
        <f t="shared" si="9"/>
        <v>14.917307692307693</v>
      </c>
    </row>
    <row r="168" spans="2:8" x14ac:dyDescent="0.25">
      <c r="B168" s="1" t="s">
        <v>7</v>
      </c>
      <c r="C168" s="1" t="s">
        <v>29</v>
      </c>
      <c r="D168" s="63">
        <v>8.7999999999999989</v>
      </c>
      <c r="E168" s="63">
        <v>5.5769230769230775</v>
      </c>
      <c r="F168" s="63">
        <v>5.8000000000000007</v>
      </c>
      <c r="G168" s="63">
        <v>8</v>
      </c>
      <c r="H168" s="63">
        <f t="shared" si="9"/>
        <v>7.0442307692307695</v>
      </c>
    </row>
    <row r="169" spans="2:8" x14ac:dyDescent="0.25">
      <c r="B169" s="1" t="s">
        <v>8</v>
      </c>
      <c r="C169" s="1" t="s">
        <v>9</v>
      </c>
      <c r="D169" s="63">
        <v>8</v>
      </c>
      <c r="E169" s="63">
        <v>7.6923076923076916</v>
      </c>
      <c r="F169" s="63">
        <v>13</v>
      </c>
      <c r="G169" s="63">
        <v>12</v>
      </c>
      <c r="H169" s="63">
        <f t="shared" si="9"/>
        <v>10.173076923076923</v>
      </c>
    </row>
    <row r="170" spans="2:8" x14ac:dyDescent="0.25">
      <c r="B170" s="4" t="s">
        <v>10</v>
      </c>
      <c r="C170" s="4" t="s">
        <v>30</v>
      </c>
      <c r="D170" s="64">
        <f>SUM(D164:D169)</f>
        <v>53</v>
      </c>
      <c r="E170" s="64">
        <f>SUM(E164:E169)</f>
        <v>63.269230769230774</v>
      </c>
      <c r="F170" s="64">
        <f>SUM(F164:F169)</f>
        <v>50.2</v>
      </c>
      <c r="G170" s="64">
        <f>SUM(G164:G169)</f>
        <v>59.2</v>
      </c>
      <c r="H170" s="64">
        <f t="shared" si="9"/>
        <v>56.417307692307688</v>
      </c>
    </row>
    <row r="171" spans="2:8" x14ac:dyDescent="0.25">
      <c r="B171" s="1" t="s">
        <v>11</v>
      </c>
      <c r="C171" s="1" t="s">
        <v>12</v>
      </c>
      <c r="D171" s="63">
        <v>15.8</v>
      </c>
      <c r="E171" s="63">
        <v>16.346153846153847</v>
      </c>
      <c r="F171" s="63">
        <v>11.200000000000001</v>
      </c>
      <c r="G171" s="63">
        <v>17</v>
      </c>
      <c r="H171" s="63">
        <f t="shared" si="9"/>
        <v>15.086538461538463</v>
      </c>
    </row>
    <row r="172" spans="2:8" x14ac:dyDescent="0.25">
      <c r="B172" s="1" t="s">
        <v>13</v>
      </c>
      <c r="C172" s="1" t="s">
        <v>31</v>
      </c>
      <c r="D172" s="63">
        <v>0.6</v>
      </c>
      <c r="E172" s="63">
        <v>1.1538461538461537</v>
      </c>
      <c r="F172" s="63">
        <v>0.4</v>
      </c>
      <c r="G172" s="63">
        <v>0.4</v>
      </c>
      <c r="H172" s="63">
        <f t="shared" si="9"/>
        <v>0.63846153846153841</v>
      </c>
    </row>
    <row r="173" spans="2:8" x14ac:dyDescent="0.25">
      <c r="B173" s="1" t="s">
        <v>15</v>
      </c>
      <c r="C173" s="1" t="s">
        <v>14</v>
      </c>
      <c r="D173" s="63">
        <v>0.2</v>
      </c>
      <c r="E173" s="63">
        <v>0</v>
      </c>
      <c r="F173" s="63">
        <v>0.2</v>
      </c>
      <c r="G173" s="63">
        <v>0.2</v>
      </c>
      <c r="H173" s="63">
        <f t="shared" si="9"/>
        <v>0.15000000000000002</v>
      </c>
    </row>
    <row r="174" spans="2:8" x14ac:dyDescent="0.25">
      <c r="B174" s="1" t="s">
        <v>17</v>
      </c>
      <c r="C174" s="1" t="s">
        <v>16</v>
      </c>
      <c r="D174" s="63">
        <v>3</v>
      </c>
      <c r="E174" s="63">
        <v>1.3461538461538463</v>
      </c>
      <c r="F174" s="63">
        <v>0.8</v>
      </c>
      <c r="G174" s="63">
        <v>1</v>
      </c>
      <c r="H174" s="63">
        <f t="shared" si="9"/>
        <v>1.5365384615384616</v>
      </c>
    </row>
    <row r="175" spans="2:8" x14ac:dyDescent="0.25">
      <c r="B175" s="1" t="s">
        <v>19</v>
      </c>
      <c r="C175" s="1" t="s">
        <v>18</v>
      </c>
      <c r="D175" s="63">
        <v>4.2</v>
      </c>
      <c r="E175" s="63">
        <v>4.615384615384615</v>
      </c>
      <c r="F175" s="63">
        <v>3.4000000000000004</v>
      </c>
      <c r="G175" s="63">
        <v>4.5999999999999996</v>
      </c>
      <c r="H175" s="63">
        <f t="shared" si="9"/>
        <v>4.203846153846154</v>
      </c>
    </row>
    <row r="176" spans="2:8" x14ac:dyDescent="0.25">
      <c r="B176" s="1" t="s">
        <v>20</v>
      </c>
      <c r="C176" s="1" t="s">
        <v>32</v>
      </c>
      <c r="D176" s="63">
        <v>5.6000000000000005</v>
      </c>
      <c r="E176" s="63">
        <v>4.0384615384615383</v>
      </c>
      <c r="F176" s="63">
        <v>11.4</v>
      </c>
      <c r="G176" s="63">
        <v>5.4</v>
      </c>
      <c r="H176" s="63">
        <f t="shared" si="9"/>
        <v>6.6096153846153847</v>
      </c>
    </row>
    <row r="177" spans="2:8" x14ac:dyDescent="0.25">
      <c r="B177" s="1" t="s">
        <v>21</v>
      </c>
      <c r="C177" s="1" t="s">
        <v>33</v>
      </c>
      <c r="D177" s="63">
        <v>10</v>
      </c>
      <c r="E177" s="63">
        <v>7.6923076923076916</v>
      </c>
      <c r="F177" s="63">
        <v>16</v>
      </c>
      <c r="G177" s="63">
        <v>8</v>
      </c>
      <c r="H177" s="63">
        <f t="shared" si="9"/>
        <v>10.423076923076923</v>
      </c>
    </row>
    <row r="178" spans="2:8" x14ac:dyDescent="0.25">
      <c r="B178" s="1" t="s">
        <v>22</v>
      </c>
      <c r="C178" s="1" t="s">
        <v>34</v>
      </c>
      <c r="D178" s="63">
        <v>0.4</v>
      </c>
      <c r="E178" s="63">
        <v>0</v>
      </c>
      <c r="F178" s="63">
        <v>0</v>
      </c>
      <c r="G178" s="63">
        <v>0</v>
      </c>
      <c r="H178" s="63">
        <f t="shared" si="9"/>
        <v>0.1</v>
      </c>
    </row>
    <row r="179" spans="2:8" x14ac:dyDescent="0.25">
      <c r="B179" s="1" t="s">
        <v>23</v>
      </c>
      <c r="C179" s="1" t="s">
        <v>35</v>
      </c>
      <c r="D179" s="63">
        <v>0</v>
      </c>
      <c r="E179" s="63">
        <v>0</v>
      </c>
      <c r="F179" s="63">
        <v>0</v>
      </c>
      <c r="G179" s="63">
        <v>0</v>
      </c>
      <c r="H179" s="63">
        <f t="shared" si="9"/>
        <v>0</v>
      </c>
    </row>
    <row r="180" spans="2:8" x14ac:dyDescent="0.25">
      <c r="B180" s="1" t="s">
        <v>24</v>
      </c>
      <c r="C180" s="1" t="s">
        <v>36</v>
      </c>
      <c r="D180" s="63">
        <v>0</v>
      </c>
      <c r="E180" s="63">
        <v>0</v>
      </c>
      <c r="F180" s="63">
        <v>0</v>
      </c>
      <c r="G180" s="63">
        <v>0</v>
      </c>
      <c r="H180" s="63">
        <f t="shared" si="9"/>
        <v>0</v>
      </c>
    </row>
    <row r="181" spans="2:8" x14ac:dyDescent="0.25">
      <c r="B181" s="1" t="s">
        <v>37</v>
      </c>
      <c r="C181" s="1" t="s">
        <v>38</v>
      </c>
      <c r="D181" s="63">
        <v>7.1999999999999993</v>
      </c>
      <c r="E181" s="63">
        <v>1.5384615384615385</v>
      </c>
      <c r="F181" s="63">
        <v>6.4</v>
      </c>
      <c r="G181" s="63">
        <v>4.2</v>
      </c>
      <c r="H181" s="63">
        <f t="shared" si="9"/>
        <v>4.8346153846153843</v>
      </c>
    </row>
    <row r="182" spans="2:8" x14ac:dyDescent="0.25">
      <c r="B182" s="1" t="s">
        <v>39</v>
      </c>
      <c r="C182" s="1" t="s">
        <v>40</v>
      </c>
      <c r="D182" s="63">
        <v>100</v>
      </c>
      <c r="E182" s="63">
        <v>100</v>
      </c>
      <c r="F182" s="63">
        <v>100</v>
      </c>
      <c r="G182" s="63">
        <v>100</v>
      </c>
      <c r="H182" s="63">
        <f t="shared" si="9"/>
        <v>100</v>
      </c>
    </row>
    <row r="185" spans="2:8" x14ac:dyDescent="0.25">
      <c r="B185" s="6"/>
      <c r="C185" s="7" t="s">
        <v>117</v>
      </c>
      <c r="D185" s="7" t="s">
        <v>46</v>
      </c>
      <c r="E185" s="7" t="s">
        <v>47</v>
      </c>
      <c r="F185" s="7" t="s">
        <v>42</v>
      </c>
      <c r="G185" s="7" t="s">
        <v>49</v>
      </c>
      <c r="H185" s="7" t="s">
        <v>50</v>
      </c>
    </row>
    <row r="186" spans="2:8" x14ac:dyDescent="0.25">
      <c r="B186" s="2" t="s">
        <v>41</v>
      </c>
      <c r="C186" s="2" t="s">
        <v>26</v>
      </c>
      <c r="D186" s="119" t="s">
        <v>27</v>
      </c>
      <c r="E186" s="119"/>
      <c r="F186" s="119"/>
      <c r="G186" s="119"/>
      <c r="H186" s="119"/>
    </row>
    <row r="187" spans="2:8" x14ac:dyDescent="0.25">
      <c r="B187" s="1" t="s">
        <v>0</v>
      </c>
      <c r="C187" s="1" t="s">
        <v>1</v>
      </c>
      <c r="D187" s="63">
        <v>9.4999999999999982</v>
      </c>
      <c r="E187" s="63">
        <v>16.578947368421051</v>
      </c>
      <c r="F187" s="63">
        <v>7.0000000000000009</v>
      </c>
      <c r="G187" s="63">
        <v>10.625000000000002</v>
      </c>
      <c r="H187" s="63">
        <f>AVERAGE(D187:G187)</f>
        <v>10.925986842105262</v>
      </c>
    </row>
    <row r="188" spans="2:8" x14ac:dyDescent="0.25">
      <c r="B188" s="1" t="s">
        <v>2</v>
      </c>
      <c r="C188" s="1" t="s">
        <v>3</v>
      </c>
      <c r="D188" s="63">
        <v>1.25</v>
      </c>
      <c r="E188" s="63">
        <v>0</v>
      </c>
      <c r="F188" s="63">
        <v>0</v>
      </c>
      <c r="G188" s="63">
        <v>0.3125</v>
      </c>
      <c r="H188" s="63">
        <f t="shared" ref="H188:H205" si="10">AVERAGE(D188:G188)</f>
        <v>0.390625</v>
      </c>
    </row>
    <row r="189" spans="2:8" x14ac:dyDescent="0.25">
      <c r="B189" s="1" t="s">
        <v>4</v>
      </c>
      <c r="C189" s="1" t="s">
        <v>5</v>
      </c>
      <c r="D189" s="63">
        <v>0</v>
      </c>
      <c r="E189" s="63">
        <v>0</v>
      </c>
      <c r="F189" s="63">
        <v>0</v>
      </c>
      <c r="G189" s="63">
        <v>0.3125</v>
      </c>
      <c r="H189" s="63">
        <f t="shared" si="10"/>
        <v>7.8125E-2</v>
      </c>
    </row>
    <row r="190" spans="2:8" x14ac:dyDescent="0.25">
      <c r="B190" s="1" t="s">
        <v>6</v>
      </c>
      <c r="C190" s="1" t="s">
        <v>28</v>
      </c>
      <c r="D190" s="63">
        <v>5.4999999999999991</v>
      </c>
      <c r="E190" s="63">
        <v>13.421052631578947</v>
      </c>
      <c r="F190" s="63">
        <v>15</v>
      </c>
      <c r="G190" s="63">
        <v>12.1875</v>
      </c>
      <c r="H190" s="63">
        <f t="shared" si="10"/>
        <v>11.527138157894736</v>
      </c>
    </row>
    <row r="191" spans="2:8" x14ac:dyDescent="0.25">
      <c r="B191" s="1" t="s">
        <v>7</v>
      </c>
      <c r="C191" s="1" t="s">
        <v>29</v>
      </c>
      <c r="D191" s="63">
        <v>12.5</v>
      </c>
      <c r="E191" s="63">
        <v>9.7368421052631575</v>
      </c>
      <c r="F191" s="63">
        <v>18.000000000000004</v>
      </c>
      <c r="G191" s="63">
        <v>4.6875</v>
      </c>
      <c r="H191" s="63">
        <f t="shared" si="10"/>
        <v>11.231085526315791</v>
      </c>
    </row>
    <row r="192" spans="2:8" x14ac:dyDescent="0.25">
      <c r="B192" s="1" t="s">
        <v>8</v>
      </c>
      <c r="C192" s="1" t="s">
        <v>9</v>
      </c>
      <c r="D192" s="63">
        <v>8.75</v>
      </c>
      <c r="E192" s="63">
        <v>1.0526315789473684</v>
      </c>
      <c r="F192" s="63">
        <v>11.666666666666668</v>
      </c>
      <c r="G192" s="63">
        <v>14.374999999999998</v>
      </c>
      <c r="H192" s="63">
        <f t="shared" si="10"/>
        <v>8.9610745614035086</v>
      </c>
    </row>
    <row r="193" spans="2:8" x14ac:dyDescent="0.25">
      <c r="B193" s="4" t="s">
        <v>10</v>
      </c>
      <c r="C193" s="4" t="s">
        <v>30</v>
      </c>
      <c r="D193" s="64">
        <f>SUM(D187:D192)</f>
        <v>37.5</v>
      </c>
      <c r="E193" s="64">
        <f>SUM(E187:E192)</f>
        <v>40.789473684210527</v>
      </c>
      <c r="F193" s="64">
        <f>SUM(F187:F192)</f>
        <v>51.666666666666671</v>
      </c>
      <c r="G193" s="64">
        <f>SUM(G187:G192)</f>
        <v>42.5</v>
      </c>
      <c r="H193" s="64">
        <f t="shared" si="10"/>
        <v>43.114035087719301</v>
      </c>
    </row>
    <row r="194" spans="2:8" x14ac:dyDescent="0.25">
      <c r="B194" s="1" t="s">
        <v>11</v>
      </c>
      <c r="C194" s="1" t="s">
        <v>12</v>
      </c>
      <c r="D194" s="63">
        <v>18.75</v>
      </c>
      <c r="E194" s="63">
        <v>23.421052631578949</v>
      </c>
      <c r="F194" s="63">
        <v>8.6666666666666679</v>
      </c>
      <c r="G194" s="63">
        <v>14.0625</v>
      </c>
      <c r="H194" s="63">
        <f t="shared" si="10"/>
        <v>16.225054824561404</v>
      </c>
    </row>
    <row r="195" spans="2:8" x14ac:dyDescent="0.25">
      <c r="B195" s="1" t="s">
        <v>13</v>
      </c>
      <c r="C195" s="1" t="s">
        <v>31</v>
      </c>
      <c r="D195" s="63">
        <v>0.25</v>
      </c>
      <c r="E195" s="63">
        <v>0.52631578947368418</v>
      </c>
      <c r="F195" s="63">
        <v>1.6666666666666667</v>
      </c>
      <c r="G195" s="63">
        <v>0.625</v>
      </c>
      <c r="H195" s="63">
        <f t="shared" si="10"/>
        <v>0.76699561403508776</v>
      </c>
    </row>
    <row r="196" spans="2:8" x14ac:dyDescent="0.25">
      <c r="B196" s="1" t="s">
        <v>15</v>
      </c>
      <c r="C196" s="1" t="s">
        <v>14</v>
      </c>
      <c r="D196" s="63">
        <v>0.25</v>
      </c>
      <c r="E196" s="63">
        <v>0</v>
      </c>
      <c r="F196" s="63">
        <v>0</v>
      </c>
      <c r="G196" s="63">
        <v>0</v>
      </c>
      <c r="H196" s="63">
        <f t="shared" si="10"/>
        <v>6.25E-2</v>
      </c>
    </row>
    <row r="197" spans="2:8" x14ac:dyDescent="0.25">
      <c r="B197" s="1" t="s">
        <v>17</v>
      </c>
      <c r="C197" s="1" t="s">
        <v>16</v>
      </c>
      <c r="D197" s="63">
        <v>8.75</v>
      </c>
      <c r="E197" s="63">
        <v>7.6315789473684221</v>
      </c>
      <c r="F197" s="63">
        <v>3</v>
      </c>
      <c r="G197" s="63">
        <v>2.1875</v>
      </c>
      <c r="H197" s="63">
        <f t="shared" si="10"/>
        <v>5.3922697368421053</v>
      </c>
    </row>
    <row r="198" spans="2:8" x14ac:dyDescent="0.25">
      <c r="B198" s="1" t="s">
        <v>19</v>
      </c>
      <c r="C198" s="1" t="s">
        <v>18</v>
      </c>
      <c r="D198" s="63">
        <v>11.25</v>
      </c>
      <c r="E198" s="63">
        <v>9.7368421052631575</v>
      </c>
      <c r="F198" s="63">
        <v>9.0000000000000018</v>
      </c>
      <c r="G198" s="63">
        <v>12.1875</v>
      </c>
      <c r="H198" s="63">
        <f t="shared" si="10"/>
        <v>10.543585526315789</v>
      </c>
    </row>
    <row r="199" spans="2:8" x14ac:dyDescent="0.25">
      <c r="B199" s="1" t="s">
        <v>20</v>
      </c>
      <c r="C199" s="1" t="s">
        <v>32</v>
      </c>
      <c r="D199" s="63">
        <v>7.2500000000000009</v>
      </c>
      <c r="E199" s="63">
        <v>9.473684210526315</v>
      </c>
      <c r="F199" s="63">
        <v>5.3333333333333339</v>
      </c>
      <c r="G199" s="63">
        <v>4.6875</v>
      </c>
      <c r="H199" s="63">
        <f t="shared" si="10"/>
        <v>6.6861293859649127</v>
      </c>
    </row>
    <row r="200" spans="2:8" x14ac:dyDescent="0.25">
      <c r="B200" s="1" t="s">
        <v>21</v>
      </c>
      <c r="C200" s="1" t="s">
        <v>33</v>
      </c>
      <c r="D200" s="63">
        <v>10</v>
      </c>
      <c r="E200" s="63">
        <v>0</v>
      </c>
      <c r="F200" s="63">
        <v>15</v>
      </c>
      <c r="G200" s="63">
        <v>10</v>
      </c>
      <c r="H200" s="63">
        <f t="shared" si="10"/>
        <v>8.75</v>
      </c>
    </row>
    <row r="201" spans="2:8" x14ac:dyDescent="0.25">
      <c r="B201" s="1" t="s">
        <v>22</v>
      </c>
      <c r="C201" s="1" t="s">
        <v>34</v>
      </c>
      <c r="D201" s="63">
        <v>0</v>
      </c>
      <c r="E201" s="63">
        <v>0</v>
      </c>
      <c r="F201" s="63">
        <v>0.33333333333333337</v>
      </c>
      <c r="G201" s="63">
        <v>0</v>
      </c>
      <c r="H201" s="63">
        <f t="shared" si="10"/>
        <v>8.3333333333333343E-2</v>
      </c>
    </row>
    <row r="202" spans="2:8" x14ac:dyDescent="0.25">
      <c r="B202" s="1" t="s">
        <v>23</v>
      </c>
      <c r="C202" s="1" t="s">
        <v>35</v>
      </c>
      <c r="D202" s="63">
        <v>0</v>
      </c>
      <c r="E202" s="63">
        <v>0</v>
      </c>
      <c r="F202" s="63">
        <v>0</v>
      </c>
      <c r="G202" s="63">
        <v>0</v>
      </c>
      <c r="H202" s="63">
        <f t="shared" si="10"/>
        <v>0</v>
      </c>
    </row>
    <row r="203" spans="2:8" x14ac:dyDescent="0.25">
      <c r="B203" s="1" t="s">
        <v>24</v>
      </c>
      <c r="C203" s="1" t="s">
        <v>36</v>
      </c>
      <c r="D203" s="63">
        <v>0</v>
      </c>
      <c r="E203" s="63">
        <v>0</v>
      </c>
      <c r="F203" s="63">
        <v>0</v>
      </c>
      <c r="G203" s="63">
        <v>0</v>
      </c>
      <c r="H203" s="63">
        <f t="shared" si="10"/>
        <v>0</v>
      </c>
    </row>
    <row r="204" spans="2:8" x14ac:dyDescent="0.25">
      <c r="B204" s="1" t="s">
        <v>37</v>
      </c>
      <c r="C204" s="1" t="s">
        <v>38</v>
      </c>
      <c r="D204" s="63">
        <v>5.9999999999999991</v>
      </c>
      <c r="E204" s="63">
        <v>8.4210526315789469</v>
      </c>
      <c r="F204" s="63">
        <v>5.3333333333333339</v>
      </c>
      <c r="G204" s="63">
        <v>13.749999999999998</v>
      </c>
      <c r="H204" s="63">
        <f t="shared" si="10"/>
        <v>8.3760964912280702</v>
      </c>
    </row>
    <row r="205" spans="2:8" x14ac:dyDescent="0.25">
      <c r="B205" s="1" t="s">
        <v>39</v>
      </c>
      <c r="C205" s="1" t="s">
        <v>40</v>
      </c>
      <c r="D205" s="63">
        <v>100</v>
      </c>
      <c r="E205" s="63">
        <v>100</v>
      </c>
      <c r="F205" s="63">
        <v>100</v>
      </c>
      <c r="G205" s="63">
        <v>100</v>
      </c>
      <c r="H205" s="63">
        <f t="shared" si="10"/>
        <v>100</v>
      </c>
    </row>
  </sheetData>
  <mergeCells count="10">
    <mergeCell ref="B1:H1"/>
    <mergeCell ref="D163:H163"/>
    <mergeCell ref="D186:H186"/>
    <mergeCell ref="D141:H141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5"/>
  <sheetViews>
    <sheetView topLeftCell="A115" zoomScale="80" zoomScaleNormal="80" workbookViewId="0">
      <selection activeCell="D27" sqref="D27:H45"/>
    </sheetView>
  </sheetViews>
  <sheetFormatPr defaultRowHeight="15" x14ac:dyDescent="0.25"/>
  <cols>
    <col min="3" max="3" width="68" customWidth="1"/>
    <col min="4" max="4" width="10.5703125" customWidth="1"/>
    <col min="5" max="5" width="12.28515625" customWidth="1"/>
    <col min="6" max="6" width="9.140625" customWidth="1"/>
    <col min="7" max="7" width="9.28515625" customWidth="1"/>
    <col min="8" max="8" width="13.42578125" customWidth="1"/>
  </cols>
  <sheetData>
    <row r="1" spans="2:8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8" x14ac:dyDescent="0.25">
      <c r="B2" s="60"/>
      <c r="C2" s="71" t="s">
        <v>120</v>
      </c>
      <c r="D2" s="71" t="s">
        <v>46</v>
      </c>
      <c r="E2" s="71" t="s">
        <v>47</v>
      </c>
      <c r="F2" s="71" t="s">
        <v>42</v>
      </c>
      <c r="G2" s="71" t="s">
        <v>49</v>
      </c>
      <c r="H2" s="71" t="s">
        <v>50</v>
      </c>
    </row>
    <row r="3" spans="2:8" x14ac:dyDescent="0.25">
      <c r="B3" s="71" t="s">
        <v>41</v>
      </c>
      <c r="C3" s="71" t="s">
        <v>26</v>
      </c>
      <c r="D3" s="120" t="s">
        <v>27</v>
      </c>
      <c r="E3" s="120"/>
      <c r="F3" s="120"/>
      <c r="G3" s="120"/>
      <c r="H3" s="120"/>
    </row>
    <row r="4" spans="2:8" x14ac:dyDescent="0.25">
      <c r="B4" s="60" t="s">
        <v>0</v>
      </c>
      <c r="C4" s="60" t="s">
        <v>1</v>
      </c>
      <c r="D4" s="61">
        <f>AVERAGE(D27,D49,D71,D93,D115,D137)</f>
        <v>7.3938888888888883</v>
      </c>
      <c r="E4" s="61">
        <f>AVERAGE(E27,E49,E71,E93,E115,E137)</f>
        <v>9.0915064305292024</v>
      </c>
      <c r="F4" s="61">
        <f>AVERAGE(F27,F49,F71,F93,F115,F137)</f>
        <v>5.3255555555555558</v>
      </c>
      <c r="G4" s="61">
        <f>AVERAGE(G27,G49,G71,G93,G115,G137)</f>
        <v>8.9561111111111114</v>
      </c>
      <c r="H4" s="62">
        <f>AVERAGE(H27,H49,H71,H93,H115,H137)</f>
        <v>7.6917654965211888</v>
      </c>
    </row>
    <row r="5" spans="2:8" x14ac:dyDescent="0.25">
      <c r="B5" s="60" t="s">
        <v>2</v>
      </c>
      <c r="C5" s="60" t="s">
        <v>3</v>
      </c>
      <c r="D5" s="61">
        <f t="shared" ref="D5:G22" si="0">AVERAGE(D28,D50,D72,D94,D116,D138)</f>
        <v>2.8055555555555554</v>
      </c>
      <c r="E5" s="61">
        <f t="shared" si="0"/>
        <v>4.2567499472907446</v>
      </c>
      <c r="F5" s="61">
        <f t="shared" si="0"/>
        <v>4.927777777777778</v>
      </c>
      <c r="G5" s="61">
        <f t="shared" si="0"/>
        <v>3.0672222222222221</v>
      </c>
      <c r="H5" s="62">
        <f t="shared" ref="H5:H22" si="1">AVERAGE(H28,H50,H72,H94,H116,H138)</f>
        <v>3.7643263757115757</v>
      </c>
    </row>
    <row r="6" spans="2:8" x14ac:dyDescent="0.25">
      <c r="B6" s="60" t="s">
        <v>4</v>
      </c>
      <c r="C6" s="60" t="s">
        <v>5</v>
      </c>
      <c r="D6" s="61">
        <f t="shared" si="0"/>
        <v>0.51666666666666672</v>
      </c>
      <c r="E6" s="61">
        <f t="shared" si="0"/>
        <v>1.1234419144001686</v>
      </c>
      <c r="F6" s="61">
        <f t="shared" si="0"/>
        <v>0.43805555555555559</v>
      </c>
      <c r="G6" s="61">
        <f t="shared" si="0"/>
        <v>0.53388888888888886</v>
      </c>
      <c r="H6" s="62">
        <f t="shared" si="1"/>
        <v>0.65301325637782004</v>
      </c>
    </row>
    <row r="7" spans="2:8" x14ac:dyDescent="0.25">
      <c r="B7" s="60" t="s">
        <v>6</v>
      </c>
      <c r="C7" s="60" t="s">
        <v>28</v>
      </c>
      <c r="D7" s="61">
        <f t="shared" si="0"/>
        <v>4.317222222222223</v>
      </c>
      <c r="E7" s="61">
        <f t="shared" si="0"/>
        <v>4.2342473118279571</v>
      </c>
      <c r="F7" s="61">
        <f t="shared" si="0"/>
        <v>7.1741666666666672</v>
      </c>
      <c r="G7" s="61">
        <f t="shared" si="0"/>
        <v>7.7783333333333333</v>
      </c>
      <c r="H7" s="62">
        <f t="shared" si="1"/>
        <v>5.8759923835125463</v>
      </c>
    </row>
    <row r="8" spans="2:8" x14ac:dyDescent="0.25">
      <c r="B8" s="60" t="s">
        <v>7</v>
      </c>
      <c r="C8" s="60" t="s">
        <v>29</v>
      </c>
      <c r="D8" s="61">
        <f t="shared" si="0"/>
        <v>7.5105555555555554</v>
      </c>
      <c r="E8" s="61">
        <f t="shared" si="0"/>
        <v>2.4630824372759856</v>
      </c>
      <c r="F8" s="61">
        <f t="shared" si="0"/>
        <v>5.4597222222222221</v>
      </c>
      <c r="G8" s="61">
        <f t="shared" si="0"/>
        <v>4.9722222222222223</v>
      </c>
      <c r="H8" s="62">
        <f t="shared" si="1"/>
        <v>5.1013956093189963</v>
      </c>
    </row>
    <row r="9" spans="2:8" x14ac:dyDescent="0.25">
      <c r="B9" s="60" t="s">
        <v>8</v>
      </c>
      <c r="C9" s="60" t="s">
        <v>9</v>
      </c>
      <c r="D9" s="61">
        <f t="shared" si="0"/>
        <v>29.582777777777778</v>
      </c>
      <c r="E9" s="61">
        <f t="shared" si="0"/>
        <v>27.491956567573268</v>
      </c>
      <c r="F9" s="61">
        <f t="shared" si="0"/>
        <v>35.229305555555563</v>
      </c>
      <c r="G9" s="61">
        <f t="shared" si="0"/>
        <v>29.078333333333337</v>
      </c>
      <c r="H9" s="62">
        <f t="shared" si="1"/>
        <v>30.345593308559987</v>
      </c>
    </row>
    <row r="10" spans="2:8" x14ac:dyDescent="0.25">
      <c r="B10" s="42" t="s">
        <v>10</v>
      </c>
      <c r="C10" s="42" t="s">
        <v>30</v>
      </c>
      <c r="D10" s="43">
        <f t="shared" si="0"/>
        <v>52.126666666666665</v>
      </c>
      <c r="E10" s="43">
        <f t="shared" si="0"/>
        <v>48.660984608897316</v>
      </c>
      <c r="F10" s="43">
        <f t="shared" si="0"/>
        <v>58.554583333333341</v>
      </c>
      <c r="G10" s="43">
        <f t="shared" si="0"/>
        <v>54.38611111111112</v>
      </c>
      <c r="H10" s="50">
        <f t="shared" si="1"/>
        <v>53.432086430002109</v>
      </c>
    </row>
    <row r="11" spans="2:8" x14ac:dyDescent="0.25">
      <c r="B11" s="60" t="s">
        <v>11</v>
      </c>
      <c r="C11" s="60" t="s">
        <v>12</v>
      </c>
      <c r="D11" s="61">
        <f t="shared" si="0"/>
        <v>17.332777777777778</v>
      </c>
      <c r="E11" s="61">
        <f t="shared" si="0"/>
        <v>13.327648113008644</v>
      </c>
      <c r="F11" s="61">
        <f t="shared" si="0"/>
        <v>12.802638888888888</v>
      </c>
      <c r="G11" s="61">
        <f t="shared" si="0"/>
        <v>13.910555555555556</v>
      </c>
      <c r="H11" s="62">
        <f t="shared" si="1"/>
        <v>14.343405083807715</v>
      </c>
    </row>
    <row r="12" spans="2:8" x14ac:dyDescent="0.25">
      <c r="B12" s="60" t="s">
        <v>13</v>
      </c>
      <c r="C12" s="60" t="s">
        <v>31</v>
      </c>
      <c r="D12" s="61">
        <f t="shared" si="0"/>
        <v>0.68277777777777782</v>
      </c>
      <c r="E12" s="61">
        <f t="shared" si="0"/>
        <v>0.84321842715580864</v>
      </c>
      <c r="F12" s="61">
        <f t="shared" si="0"/>
        <v>0.57430555555555551</v>
      </c>
      <c r="G12" s="61">
        <f t="shared" si="0"/>
        <v>0.82166666666666677</v>
      </c>
      <c r="H12" s="62">
        <f t="shared" si="1"/>
        <v>0.73049210678895216</v>
      </c>
    </row>
    <row r="13" spans="2:8" x14ac:dyDescent="0.25">
      <c r="B13" s="60" t="s">
        <v>15</v>
      </c>
      <c r="C13" s="60" t="s">
        <v>14</v>
      </c>
      <c r="D13" s="61">
        <f t="shared" si="0"/>
        <v>0.66111111111111109</v>
      </c>
      <c r="E13" s="61">
        <f t="shared" si="0"/>
        <v>0.61710204511912292</v>
      </c>
      <c r="F13" s="61">
        <f t="shared" si="0"/>
        <v>0.65819444444444442</v>
      </c>
      <c r="G13" s="61">
        <f t="shared" si="0"/>
        <v>0.78277777777777791</v>
      </c>
      <c r="H13" s="62">
        <f t="shared" si="1"/>
        <v>0.67979634461311411</v>
      </c>
    </row>
    <row r="14" spans="2:8" x14ac:dyDescent="0.25">
      <c r="B14" s="60" t="s">
        <v>17</v>
      </c>
      <c r="C14" s="60" t="s">
        <v>16</v>
      </c>
      <c r="D14" s="61">
        <f t="shared" si="0"/>
        <v>1.433888888888889</v>
      </c>
      <c r="E14" s="61">
        <f t="shared" si="0"/>
        <v>1.4192525827535316</v>
      </c>
      <c r="F14" s="61">
        <f t="shared" si="0"/>
        <v>1.4630555555555558</v>
      </c>
      <c r="G14" s="61">
        <f t="shared" si="0"/>
        <v>1.1611111111111112</v>
      </c>
      <c r="H14" s="62">
        <f t="shared" si="1"/>
        <v>1.3693270345772719</v>
      </c>
    </row>
    <row r="15" spans="2:8" x14ac:dyDescent="0.25">
      <c r="B15" s="60" t="s">
        <v>19</v>
      </c>
      <c r="C15" s="60" t="s">
        <v>18</v>
      </c>
      <c r="D15" s="61">
        <f t="shared" si="0"/>
        <v>4.9116666666666662</v>
      </c>
      <c r="E15" s="61">
        <f t="shared" si="0"/>
        <v>4.5449852414083916</v>
      </c>
      <c r="F15" s="61">
        <f t="shared" si="0"/>
        <v>5.1131944444444448</v>
      </c>
      <c r="G15" s="61">
        <f t="shared" si="0"/>
        <v>3.9327777777777784</v>
      </c>
      <c r="H15" s="62">
        <f t="shared" si="1"/>
        <v>4.6256560325743203</v>
      </c>
    </row>
    <row r="16" spans="2:8" x14ac:dyDescent="0.25">
      <c r="B16" s="60" t="s">
        <v>20</v>
      </c>
      <c r="C16" s="60" t="s">
        <v>32</v>
      </c>
      <c r="D16" s="61">
        <f t="shared" si="0"/>
        <v>5.5444444444444443</v>
      </c>
      <c r="E16" s="61">
        <f t="shared" si="0"/>
        <v>9.8385757959097599</v>
      </c>
      <c r="F16" s="61">
        <f t="shared" si="0"/>
        <v>4.8056944444444438</v>
      </c>
      <c r="G16" s="61">
        <f t="shared" si="0"/>
        <v>7.1211111111111114</v>
      </c>
      <c r="H16" s="62">
        <f t="shared" si="1"/>
        <v>6.8274564489774399</v>
      </c>
    </row>
    <row r="17" spans="2:8" x14ac:dyDescent="0.25">
      <c r="B17" s="60" t="s">
        <v>21</v>
      </c>
      <c r="C17" s="60" t="s">
        <v>33</v>
      </c>
      <c r="D17" s="61">
        <f t="shared" si="0"/>
        <v>7.6238888888888896</v>
      </c>
      <c r="E17" s="61">
        <f t="shared" si="0"/>
        <v>8.7188562091503261</v>
      </c>
      <c r="F17" s="61">
        <f t="shared" si="0"/>
        <v>6.6227777777777774</v>
      </c>
      <c r="G17" s="61">
        <f t="shared" si="0"/>
        <v>6.0116666666666667</v>
      </c>
      <c r="H17" s="62">
        <f t="shared" si="1"/>
        <v>7.2442973856209143</v>
      </c>
    </row>
    <row r="18" spans="2:8" x14ac:dyDescent="0.25">
      <c r="B18" s="60" t="s">
        <v>22</v>
      </c>
      <c r="C18" s="60" t="s">
        <v>34</v>
      </c>
      <c r="D18" s="61">
        <f t="shared" si="0"/>
        <v>0.11611111111111112</v>
      </c>
      <c r="E18" s="61">
        <f t="shared" si="0"/>
        <v>0.10376344086021505</v>
      </c>
      <c r="F18" s="61">
        <f t="shared" si="0"/>
        <v>6.0555555555555564E-2</v>
      </c>
      <c r="G18" s="61">
        <f t="shared" si="0"/>
        <v>1.1227777777777777</v>
      </c>
      <c r="H18" s="62">
        <f t="shared" si="1"/>
        <v>0.35080197132616492</v>
      </c>
    </row>
    <row r="19" spans="2:8" x14ac:dyDescent="0.25">
      <c r="B19" s="60" t="s">
        <v>23</v>
      </c>
      <c r="C19" s="60" t="s">
        <v>35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2">
        <f t="shared" si="1"/>
        <v>0</v>
      </c>
    </row>
    <row r="20" spans="2:8" x14ac:dyDescent="0.25">
      <c r="B20" s="60" t="s">
        <v>24</v>
      </c>
      <c r="C20" s="60" t="s">
        <v>36</v>
      </c>
      <c r="D20" s="61">
        <f t="shared" si="0"/>
        <v>0</v>
      </c>
      <c r="E20" s="61">
        <f t="shared" si="0"/>
        <v>8.2352941176470587E-2</v>
      </c>
      <c r="F20" s="61">
        <f t="shared" si="0"/>
        <v>5.5555555555555559E-2</v>
      </c>
      <c r="G20" s="61">
        <f t="shared" si="0"/>
        <v>0</v>
      </c>
      <c r="H20" s="62">
        <f t="shared" si="1"/>
        <v>3.4477124183006531E-2</v>
      </c>
    </row>
    <row r="21" spans="2:8" x14ac:dyDescent="0.25">
      <c r="B21" s="60" t="s">
        <v>37</v>
      </c>
      <c r="C21" s="60" t="s">
        <v>38</v>
      </c>
      <c r="D21" s="61">
        <f t="shared" si="0"/>
        <v>9.5666666666666664</v>
      </c>
      <c r="E21" s="61">
        <f t="shared" si="0"/>
        <v>11.843260594560405</v>
      </c>
      <c r="F21" s="61">
        <f t="shared" si="0"/>
        <v>9.2894444444444435</v>
      </c>
      <c r="G21" s="61">
        <f t="shared" si="0"/>
        <v>10.749444444444444</v>
      </c>
      <c r="H21" s="62">
        <f t="shared" si="1"/>
        <v>10.36220403752899</v>
      </c>
    </row>
    <row r="22" spans="2:8" x14ac:dyDescent="0.25">
      <c r="B22" s="51" t="s">
        <v>39</v>
      </c>
      <c r="C22" s="51" t="s">
        <v>40</v>
      </c>
      <c r="D22" s="43">
        <f t="shared" si="0"/>
        <v>100</v>
      </c>
      <c r="E22" s="43">
        <f t="shared" si="0"/>
        <v>100</v>
      </c>
      <c r="F22" s="43">
        <f t="shared" si="0"/>
        <v>100</v>
      </c>
      <c r="G22" s="43">
        <f t="shared" si="0"/>
        <v>100</v>
      </c>
      <c r="H22" s="43">
        <f t="shared" si="1"/>
        <v>100</v>
      </c>
    </row>
    <row r="25" spans="2:8" x14ac:dyDescent="0.25">
      <c r="B25" s="6"/>
      <c r="C25" s="7" t="s">
        <v>56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9" t="s">
        <v>27</v>
      </c>
      <c r="E26" s="119"/>
      <c r="F26" s="119"/>
      <c r="G26" s="119"/>
      <c r="H26" s="119"/>
    </row>
    <row r="27" spans="2:8" x14ac:dyDescent="0.25">
      <c r="B27" s="1" t="s">
        <v>0</v>
      </c>
      <c r="C27" s="1" t="s">
        <v>1</v>
      </c>
      <c r="D27" s="63">
        <v>12.2</v>
      </c>
      <c r="E27" s="63">
        <v>7.6</v>
      </c>
      <c r="F27" s="63">
        <v>2.1999999999999997</v>
      </c>
      <c r="G27" s="63">
        <v>6</v>
      </c>
      <c r="H27" s="63">
        <f>AVERAGE(D27:G27)</f>
        <v>6.9999999999999991</v>
      </c>
    </row>
    <row r="28" spans="2:8" x14ac:dyDescent="0.25">
      <c r="B28" s="1" t="s">
        <v>2</v>
      </c>
      <c r="C28" s="1" t="s">
        <v>3</v>
      </c>
      <c r="D28" s="63">
        <v>0.8</v>
      </c>
      <c r="E28" s="63">
        <v>3.4000000000000004</v>
      </c>
      <c r="F28" s="63">
        <v>8.6</v>
      </c>
      <c r="G28" s="63">
        <v>13</v>
      </c>
      <c r="H28" s="63">
        <f t="shared" ref="H28:H45" si="2">AVERAGE(D28:G28)</f>
        <v>6.45</v>
      </c>
    </row>
    <row r="29" spans="2:8" x14ac:dyDescent="0.25">
      <c r="B29" s="1" t="s">
        <v>4</v>
      </c>
      <c r="C29" s="1" t="s">
        <v>5</v>
      </c>
      <c r="D29" s="63">
        <v>0</v>
      </c>
      <c r="E29" s="63">
        <v>1.2</v>
      </c>
      <c r="F29" s="63">
        <v>0</v>
      </c>
      <c r="G29" s="63">
        <v>0</v>
      </c>
      <c r="H29" s="63">
        <f t="shared" si="2"/>
        <v>0.3</v>
      </c>
    </row>
    <row r="30" spans="2:8" x14ac:dyDescent="0.25">
      <c r="B30" s="1" t="s">
        <v>6</v>
      </c>
      <c r="C30" s="1" t="s">
        <v>28</v>
      </c>
      <c r="D30" s="63">
        <v>5.2</v>
      </c>
      <c r="E30" s="63">
        <v>4.3999999999999995</v>
      </c>
      <c r="F30" s="63">
        <v>5.8000000000000007</v>
      </c>
      <c r="G30" s="63">
        <v>10.8</v>
      </c>
      <c r="H30" s="63">
        <f t="shared" si="2"/>
        <v>6.5500000000000007</v>
      </c>
    </row>
    <row r="31" spans="2:8" x14ac:dyDescent="0.25">
      <c r="B31" s="1" t="s">
        <v>7</v>
      </c>
      <c r="C31" s="1" t="s">
        <v>29</v>
      </c>
      <c r="D31" s="63">
        <v>8.4</v>
      </c>
      <c r="E31" s="63">
        <v>3.8</v>
      </c>
      <c r="F31" s="63">
        <v>4.3999999999999995</v>
      </c>
      <c r="G31" s="63">
        <v>1.7999999999999998</v>
      </c>
      <c r="H31" s="63">
        <f t="shared" si="2"/>
        <v>4.5999999999999996</v>
      </c>
    </row>
    <row r="32" spans="2:8" x14ac:dyDescent="0.25">
      <c r="B32" s="1" t="s">
        <v>8</v>
      </c>
      <c r="C32" s="1" t="s">
        <v>9</v>
      </c>
      <c r="D32" s="63">
        <v>24.4</v>
      </c>
      <c r="E32" s="63">
        <v>33.6</v>
      </c>
      <c r="F32" s="63">
        <v>40</v>
      </c>
      <c r="G32" s="63">
        <v>22.400000000000002</v>
      </c>
      <c r="H32" s="63">
        <f t="shared" si="2"/>
        <v>30.1</v>
      </c>
    </row>
    <row r="33" spans="2:9" x14ac:dyDescent="0.25">
      <c r="B33" s="4" t="s">
        <v>10</v>
      </c>
      <c r="C33" s="4" t="s">
        <v>30</v>
      </c>
      <c r="D33" s="64">
        <f>SUM(D27:D32)</f>
        <v>51</v>
      </c>
      <c r="E33" s="64">
        <f>SUM(E27:E32)</f>
        <v>54</v>
      </c>
      <c r="F33" s="64">
        <f>SUM(F27:F32)</f>
        <v>61</v>
      </c>
      <c r="G33" s="64">
        <v>54</v>
      </c>
      <c r="H33" s="64">
        <f>AVERAGE(D33:G33)</f>
        <v>55</v>
      </c>
    </row>
    <row r="34" spans="2:9" x14ac:dyDescent="0.25">
      <c r="B34" s="1" t="s">
        <v>11</v>
      </c>
      <c r="C34" s="1" t="s">
        <v>12</v>
      </c>
      <c r="D34" s="63">
        <v>19</v>
      </c>
      <c r="E34" s="63">
        <v>15.4</v>
      </c>
      <c r="F34" s="63">
        <v>23.599999999999998</v>
      </c>
      <c r="G34" s="63">
        <v>18.8</v>
      </c>
      <c r="H34" s="63">
        <f t="shared" si="2"/>
        <v>19.2</v>
      </c>
    </row>
    <row r="35" spans="2:9" x14ac:dyDescent="0.25">
      <c r="B35" s="1" t="s">
        <v>13</v>
      </c>
      <c r="C35" s="1" t="s">
        <v>31</v>
      </c>
      <c r="D35" s="63">
        <v>0.6</v>
      </c>
      <c r="E35" s="63">
        <v>0.8</v>
      </c>
      <c r="F35" s="63">
        <v>0.6</v>
      </c>
      <c r="G35" s="63">
        <v>0.6</v>
      </c>
      <c r="H35" s="63">
        <f t="shared" si="2"/>
        <v>0.65</v>
      </c>
    </row>
    <row r="36" spans="2:9" x14ac:dyDescent="0.25">
      <c r="B36" s="1" t="s">
        <v>15</v>
      </c>
      <c r="C36" s="1" t="s">
        <v>14</v>
      </c>
      <c r="D36" s="63">
        <v>0.6</v>
      </c>
      <c r="E36" s="63">
        <v>1.2</v>
      </c>
      <c r="F36" s="63">
        <v>0.4</v>
      </c>
      <c r="G36" s="63">
        <v>0.4</v>
      </c>
      <c r="H36" s="63">
        <f t="shared" si="2"/>
        <v>0.64999999999999991</v>
      </c>
    </row>
    <row r="37" spans="2:9" x14ac:dyDescent="0.25">
      <c r="B37" s="1" t="s">
        <v>17</v>
      </c>
      <c r="C37" s="1" t="s">
        <v>16</v>
      </c>
      <c r="D37" s="63">
        <v>1.6</v>
      </c>
      <c r="E37" s="63">
        <v>0.8</v>
      </c>
      <c r="F37" s="63">
        <v>1.2</v>
      </c>
      <c r="G37" s="63">
        <v>0.8</v>
      </c>
      <c r="H37" s="63">
        <f t="shared" si="2"/>
        <v>1.1000000000000001</v>
      </c>
    </row>
    <row r="38" spans="2:9" x14ac:dyDescent="0.25">
      <c r="B38" s="1" t="s">
        <v>19</v>
      </c>
      <c r="C38" s="1" t="s">
        <v>18</v>
      </c>
      <c r="D38" s="63">
        <v>7.8</v>
      </c>
      <c r="E38" s="63">
        <v>9</v>
      </c>
      <c r="F38" s="63">
        <v>3.2</v>
      </c>
      <c r="G38" s="63">
        <v>4.5999999999999996</v>
      </c>
      <c r="H38" s="63">
        <f t="shared" si="2"/>
        <v>6.15</v>
      </c>
    </row>
    <row r="39" spans="2:9" x14ac:dyDescent="0.25">
      <c r="B39" s="1" t="s">
        <v>20</v>
      </c>
      <c r="C39" s="1" t="s">
        <v>32</v>
      </c>
      <c r="D39" s="63">
        <v>9.6</v>
      </c>
      <c r="E39" s="63">
        <v>7.0000000000000009</v>
      </c>
      <c r="F39" s="63">
        <v>0</v>
      </c>
      <c r="G39" s="63">
        <v>8.4</v>
      </c>
      <c r="H39" s="63">
        <f t="shared" si="2"/>
        <v>6.25</v>
      </c>
      <c r="I39" s="26"/>
    </row>
    <row r="40" spans="2:9" x14ac:dyDescent="0.25">
      <c r="B40" s="1" t="s">
        <v>21</v>
      </c>
      <c r="C40" s="1" t="s">
        <v>33</v>
      </c>
      <c r="D40" s="63">
        <v>0</v>
      </c>
      <c r="E40" s="63">
        <v>4.8</v>
      </c>
      <c r="F40" s="63">
        <v>5.4</v>
      </c>
      <c r="G40" s="63">
        <v>4</v>
      </c>
      <c r="H40" s="63">
        <f t="shared" si="2"/>
        <v>3.55</v>
      </c>
    </row>
    <row r="41" spans="2:9" x14ac:dyDescent="0.25">
      <c r="B41" s="1" t="s">
        <v>22</v>
      </c>
      <c r="C41" s="1" t="s">
        <v>34</v>
      </c>
      <c r="D41" s="63">
        <v>0</v>
      </c>
      <c r="E41" s="63">
        <v>0.2</v>
      </c>
      <c r="F41" s="63">
        <v>0</v>
      </c>
      <c r="G41" s="63">
        <v>0</v>
      </c>
      <c r="H41" s="63">
        <f t="shared" si="2"/>
        <v>0.05</v>
      </c>
    </row>
    <row r="42" spans="2:9" x14ac:dyDescent="0.25">
      <c r="B42" s="1" t="s">
        <v>23</v>
      </c>
      <c r="C42" s="1" t="s">
        <v>35</v>
      </c>
      <c r="D42" s="63">
        <v>0</v>
      </c>
      <c r="E42" s="63">
        <v>0</v>
      </c>
      <c r="F42" s="63">
        <v>0</v>
      </c>
      <c r="G42" s="63">
        <v>0</v>
      </c>
      <c r="H42" s="63">
        <f t="shared" si="2"/>
        <v>0</v>
      </c>
    </row>
    <row r="43" spans="2:9" x14ac:dyDescent="0.25">
      <c r="B43" s="1" t="s">
        <v>24</v>
      </c>
      <c r="C43" s="1" t="s">
        <v>36</v>
      </c>
      <c r="D43" s="63">
        <v>0</v>
      </c>
      <c r="E43" s="63">
        <v>0.2</v>
      </c>
      <c r="F43" s="63">
        <v>0</v>
      </c>
      <c r="G43" s="63">
        <v>0</v>
      </c>
      <c r="H43" s="63">
        <f t="shared" si="2"/>
        <v>0.05</v>
      </c>
    </row>
    <row r="44" spans="2:9" x14ac:dyDescent="0.25">
      <c r="B44" s="1" t="s">
        <v>37</v>
      </c>
      <c r="C44" s="1" t="s">
        <v>38</v>
      </c>
      <c r="D44" s="63">
        <v>9.8000000000000007</v>
      </c>
      <c r="E44" s="63">
        <v>6.6000000000000005</v>
      </c>
      <c r="F44" s="63">
        <v>4.5999999999999996</v>
      </c>
      <c r="G44" s="63">
        <v>8.4</v>
      </c>
      <c r="H44" s="63">
        <f t="shared" si="2"/>
        <v>7.35</v>
      </c>
    </row>
    <row r="45" spans="2:9" x14ac:dyDescent="0.25">
      <c r="B45" s="1" t="s">
        <v>39</v>
      </c>
      <c r="C45" s="1" t="s">
        <v>40</v>
      </c>
      <c r="D45" s="63">
        <v>99.999999999999972</v>
      </c>
      <c r="E45" s="63">
        <v>100</v>
      </c>
      <c r="F45" s="63">
        <v>100</v>
      </c>
      <c r="G45" s="63">
        <v>100</v>
      </c>
      <c r="H45" s="63">
        <f t="shared" si="2"/>
        <v>100</v>
      </c>
    </row>
    <row r="47" spans="2:9" x14ac:dyDescent="0.25">
      <c r="B47" s="6"/>
      <c r="C47" s="7" t="s">
        <v>57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</row>
    <row r="48" spans="2:9" x14ac:dyDescent="0.25">
      <c r="B48" s="2" t="s">
        <v>41</v>
      </c>
      <c r="C48" s="2" t="s">
        <v>26</v>
      </c>
      <c r="D48" s="119" t="s">
        <v>27</v>
      </c>
      <c r="E48" s="119"/>
      <c r="F48" s="119"/>
      <c r="G48" s="119"/>
      <c r="H48" s="119"/>
    </row>
    <row r="49" spans="2:8" x14ac:dyDescent="0.25">
      <c r="B49" s="1" t="s">
        <v>0</v>
      </c>
      <c r="C49" s="1" t="s">
        <v>1</v>
      </c>
      <c r="D49" s="63">
        <v>13.333333333333334</v>
      </c>
      <c r="E49" s="63">
        <v>12.333333333333334</v>
      </c>
      <c r="F49" s="63">
        <v>12</v>
      </c>
      <c r="G49" s="63">
        <v>12.333333333333334</v>
      </c>
      <c r="H49" s="63">
        <f>AVERAGE(D49:G49)</f>
        <v>12.500000000000002</v>
      </c>
    </row>
    <row r="50" spans="2:8" x14ac:dyDescent="0.25">
      <c r="B50" s="1" t="s">
        <v>2</v>
      </c>
      <c r="C50" s="1" t="s">
        <v>3</v>
      </c>
      <c r="D50" s="63">
        <v>5.666666666666667</v>
      </c>
      <c r="E50" s="63">
        <v>3</v>
      </c>
      <c r="F50" s="63">
        <v>3</v>
      </c>
      <c r="G50" s="63">
        <v>3</v>
      </c>
      <c r="H50" s="63">
        <f t="shared" ref="H50:H67" si="3">AVERAGE(D50:G50)</f>
        <v>3.666666666666667</v>
      </c>
    </row>
    <row r="51" spans="2:8" x14ac:dyDescent="0.25">
      <c r="B51" s="1" t="s">
        <v>4</v>
      </c>
      <c r="C51" s="1" t="s">
        <v>5</v>
      </c>
      <c r="D51" s="63">
        <v>0.33333333333333337</v>
      </c>
      <c r="E51" s="63">
        <v>2.3333333333333335</v>
      </c>
      <c r="F51" s="63">
        <v>0</v>
      </c>
      <c r="G51" s="63">
        <v>0</v>
      </c>
      <c r="H51" s="63">
        <f t="shared" si="3"/>
        <v>0.66666666666666674</v>
      </c>
    </row>
    <row r="52" spans="2:8" x14ac:dyDescent="0.25">
      <c r="B52" s="1" t="s">
        <v>6</v>
      </c>
      <c r="C52" s="1" t="s">
        <v>28</v>
      </c>
      <c r="D52" s="63">
        <v>7.0000000000000009</v>
      </c>
      <c r="E52" s="63">
        <v>5</v>
      </c>
      <c r="F52" s="63">
        <v>4.666666666666667</v>
      </c>
      <c r="G52" s="63">
        <v>5.666666666666667</v>
      </c>
      <c r="H52" s="63">
        <f t="shared" si="3"/>
        <v>5.5833333333333339</v>
      </c>
    </row>
    <row r="53" spans="2:8" x14ac:dyDescent="0.25">
      <c r="B53" s="1" t="s">
        <v>7</v>
      </c>
      <c r="C53" s="1" t="s">
        <v>29</v>
      </c>
      <c r="D53" s="63">
        <v>2.3333333333333335</v>
      </c>
      <c r="E53" s="63">
        <v>1.6666666666666667</v>
      </c>
      <c r="F53" s="63">
        <v>2.666666666666667</v>
      </c>
      <c r="G53" s="63">
        <v>3</v>
      </c>
      <c r="H53" s="63">
        <f t="shared" si="3"/>
        <v>2.416666666666667</v>
      </c>
    </row>
    <row r="54" spans="2:8" x14ac:dyDescent="0.25">
      <c r="B54" s="1" t="s">
        <v>8</v>
      </c>
      <c r="C54" s="1" t="s">
        <v>9</v>
      </c>
      <c r="D54" s="63">
        <v>25.333333333333336</v>
      </c>
      <c r="E54" s="63">
        <v>28.999999999999996</v>
      </c>
      <c r="F54" s="63">
        <v>32.333333333333336</v>
      </c>
      <c r="G54" s="63">
        <v>30.666666666666671</v>
      </c>
      <c r="H54" s="63">
        <f t="shared" si="3"/>
        <v>29.333333333333332</v>
      </c>
    </row>
    <row r="55" spans="2:8" x14ac:dyDescent="0.25">
      <c r="B55" s="4" t="s">
        <v>10</v>
      </c>
      <c r="C55" s="4" t="s">
        <v>30</v>
      </c>
      <c r="D55" s="64">
        <f>SUM(D49:D54)</f>
        <v>54</v>
      </c>
      <c r="E55" s="64">
        <f>SUM(E49:E54)</f>
        <v>53.333333333333329</v>
      </c>
      <c r="F55" s="64">
        <f>SUM(F49:F54)</f>
        <v>54.666666666666671</v>
      </c>
      <c r="G55" s="64">
        <f>SUM(G49:G54)</f>
        <v>54.666666666666671</v>
      </c>
      <c r="H55" s="64">
        <f>AVERAGE(D55:G55)</f>
        <v>54.166666666666671</v>
      </c>
    </row>
    <row r="56" spans="2:8" x14ac:dyDescent="0.25">
      <c r="B56" s="1" t="s">
        <v>11</v>
      </c>
      <c r="C56" s="1" t="s">
        <v>12</v>
      </c>
      <c r="D56" s="63">
        <v>22.666666666666668</v>
      </c>
      <c r="E56" s="63">
        <v>25.333333333333336</v>
      </c>
      <c r="F56" s="63">
        <v>20.333333333333332</v>
      </c>
      <c r="G56" s="63">
        <v>20</v>
      </c>
      <c r="H56" s="63">
        <f t="shared" si="3"/>
        <v>22.083333333333332</v>
      </c>
    </row>
    <row r="57" spans="2:8" x14ac:dyDescent="0.25">
      <c r="B57" s="1" t="s">
        <v>13</v>
      </c>
      <c r="C57" s="1" t="s">
        <v>31</v>
      </c>
      <c r="D57" s="63">
        <v>1</v>
      </c>
      <c r="E57" s="63">
        <v>0.66666666666666674</v>
      </c>
      <c r="F57" s="63">
        <v>0.66666666666666674</v>
      </c>
      <c r="G57" s="63">
        <v>1</v>
      </c>
      <c r="H57" s="63">
        <f t="shared" si="3"/>
        <v>0.83333333333333337</v>
      </c>
    </row>
    <row r="58" spans="2:8" x14ac:dyDescent="0.25">
      <c r="B58" s="1" t="s">
        <v>15</v>
      </c>
      <c r="C58" s="1" t="s">
        <v>14</v>
      </c>
      <c r="D58" s="63">
        <v>1</v>
      </c>
      <c r="E58" s="63">
        <v>0.66666666666666674</v>
      </c>
      <c r="F58" s="63">
        <v>0.66666666666666674</v>
      </c>
      <c r="G58" s="63">
        <v>0.66666666666666674</v>
      </c>
      <c r="H58" s="63">
        <f t="shared" si="3"/>
        <v>0.75</v>
      </c>
    </row>
    <row r="59" spans="2:8" x14ac:dyDescent="0.25">
      <c r="B59" s="1" t="s">
        <v>17</v>
      </c>
      <c r="C59" s="1" t="s">
        <v>16</v>
      </c>
      <c r="D59" s="63">
        <v>2</v>
      </c>
      <c r="E59" s="63">
        <v>1.6666666666666667</v>
      </c>
      <c r="F59" s="63">
        <v>1.3333333333333335</v>
      </c>
      <c r="G59" s="63">
        <v>2</v>
      </c>
      <c r="H59" s="63">
        <f t="shared" si="3"/>
        <v>1.75</v>
      </c>
    </row>
    <row r="60" spans="2:8" x14ac:dyDescent="0.25">
      <c r="B60" s="1" t="s">
        <v>19</v>
      </c>
      <c r="C60" s="1" t="s">
        <v>18</v>
      </c>
      <c r="D60" s="63">
        <v>2.666666666666667</v>
      </c>
      <c r="E60" s="63">
        <v>3.3333333333333335</v>
      </c>
      <c r="F60" s="63">
        <v>5.3333333333333339</v>
      </c>
      <c r="G60" s="63">
        <v>5.3333333333333339</v>
      </c>
      <c r="H60" s="63">
        <f t="shared" si="3"/>
        <v>4.166666666666667</v>
      </c>
    </row>
    <row r="61" spans="2:8" x14ac:dyDescent="0.25">
      <c r="B61" s="1" t="s">
        <v>20</v>
      </c>
      <c r="C61" s="1" t="s">
        <v>32</v>
      </c>
      <c r="D61" s="63">
        <v>4</v>
      </c>
      <c r="E61" s="63">
        <v>3</v>
      </c>
      <c r="F61" s="63">
        <v>0</v>
      </c>
      <c r="G61" s="63">
        <v>3.3333333333333335</v>
      </c>
      <c r="H61" s="63">
        <f t="shared" si="3"/>
        <v>2.5833333333333335</v>
      </c>
    </row>
    <row r="62" spans="2:8" x14ac:dyDescent="0.25">
      <c r="B62" s="1" t="s">
        <v>21</v>
      </c>
      <c r="C62" s="1" t="s">
        <v>33</v>
      </c>
      <c r="D62" s="63">
        <v>4</v>
      </c>
      <c r="E62" s="63">
        <v>2.666666666666667</v>
      </c>
      <c r="F62" s="63">
        <v>10.333333333333334</v>
      </c>
      <c r="G62" s="63">
        <v>6.3333333333333339</v>
      </c>
      <c r="H62" s="63">
        <f t="shared" si="3"/>
        <v>5.8333333333333339</v>
      </c>
    </row>
    <row r="63" spans="2:8" x14ac:dyDescent="0.25">
      <c r="B63" s="1" t="s">
        <v>22</v>
      </c>
      <c r="C63" s="1" t="s">
        <v>34</v>
      </c>
      <c r="D63" s="63">
        <v>0</v>
      </c>
      <c r="E63" s="63">
        <v>0</v>
      </c>
      <c r="F63" s="63">
        <v>0</v>
      </c>
      <c r="G63" s="63">
        <v>0</v>
      </c>
      <c r="H63" s="63">
        <f t="shared" si="3"/>
        <v>0</v>
      </c>
    </row>
    <row r="64" spans="2:8" x14ac:dyDescent="0.25">
      <c r="B64" s="1" t="s">
        <v>23</v>
      </c>
      <c r="C64" s="1" t="s">
        <v>35</v>
      </c>
      <c r="D64" s="63">
        <v>0</v>
      </c>
      <c r="E64" s="63">
        <v>0</v>
      </c>
      <c r="F64" s="63">
        <v>0</v>
      </c>
      <c r="G64" s="63">
        <v>0</v>
      </c>
      <c r="H64" s="63">
        <f t="shared" si="3"/>
        <v>0</v>
      </c>
    </row>
    <row r="65" spans="2:8" x14ac:dyDescent="0.25">
      <c r="B65" s="1" t="s">
        <v>24</v>
      </c>
      <c r="C65" s="1" t="s">
        <v>36</v>
      </c>
      <c r="D65" s="63">
        <v>0</v>
      </c>
      <c r="E65" s="63">
        <v>0</v>
      </c>
      <c r="F65" s="63">
        <v>0</v>
      </c>
      <c r="G65" s="63">
        <v>0</v>
      </c>
      <c r="H65" s="63">
        <f t="shared" si="3"/>
        <v>0</v>
      </c>
    </row>
    <row r="66" spans="2:8" x14ac:dyDescent="0.25">
      <c r="B66" s="1" t="s">
        <v>37</v>
      </c>
      <c r="C66" s="1" t="s">
        <v>38</v>
      </c>
      <c r="D66" s="63">
        <v>8.6666666666666679</v>
      </c>
      <c r="E66" s="63">
        <v>9.3333333333333339</v>
      </c>
      <c r="F66" s="63">
        <v>6.666666666666667</v>
      </c>
      <c r="G66" s="63">
        <v>6.666666666666667</v>
      </c>
      <c r="H66" s="63">
        <f t="shared" si="3"/>
        <v>7.8333333333333339</v>
      </c>
    </row>
    <row r="67" spans="2:8" x14ac:dyDescent="0.25">
      <c r="B67" s="1" t="s">
        <v>39</v>
      </c>
      <c r="C67" s="1" t="s">
        <v>40</v>
      </c>
      <c r="D67" s="63">
        <v>100</v>
      </c>
      <c r="E67" s="63">
        <v>100</v>
      </c>
      <c r="F67" s="63">
        <v>100</v>
      </c>
      <c r="G67" s="63">
        <v>100</v>
      </c>
      <c r="H67" s="63">
        <f t="shared" si="3"/>
        <v>100</v>
      </c>
    </row>
    <row r="69" spans="2:8" x14ac:dyDescent="0.25">
      <c r="B69" s="6"/>
      <c r="C69" s="7" t="s">
        <v>58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</row>
    <row r="70" spans="2:8" x14ac:dyDescent="0.25">
      <c r="B70" s="2" t="s">
        <v>41</v>
      </c>
      <c r="C70" s="2" t="s">
        <v>26</v>
      </c>
      <c r="D70" s="119" t="s">
        <v>27</v>
      </c>
      <c r="E70" s="119"/>
      <c r="F70" s="119"/>
      <c r="G70" s="119"/>
      <c r="H70" s="119"/>
    </row>
    <row r="71" spans="2:8" ht="15.75" x14ac:dyDescent="0.25">
      <c r="B71" s="1" t="s">
        <v>0</v>
      </c>
      <c r="C71" s="1" t="s">
        <v>1</v>
      </c>
      <c r="D71" s="89">
        <v>6.3333333333333339</v>
      </c>
      <c r="E71" s="90">
        <v>17.058823529411764</v>
      </c>
      <c r="F71" s="89">
        <v>4</v>
      </c>
      <c r="G71" s="89">
        <v>10.333333333333334</v>
      </c>
      <c r="H71" s="89">
        <f>AVERAGE(D71:G71)</f>
        <v>9.4313725490196081</v>
      </c>
    </row>
    <row r="72" spans="2:8" ht="15.75" x14ac:dyDescent="0.25">
      <c r="B72" s="1" t="s">
        <v>2</v>
      </c>
      <c r="C72" s="1" t="s">
        <v>3</v>
      </c>
      <c r="D72" s="89">
        <v>5</v>
      </c>
      <c r="E72" s="90">
        <v>2.6470588235294112</v>
      </c>
      <c r="F72" s="89">
        <v>0.33333333333333337</v>
      </c>
      <c r="G72" s="89">
        <v>1</v>
      </c>
      <c r="H72" s="89">
        <f t="shared" ref="H72:H88" si="4">AVERAGE(D72:G72)</f>
        <v>2.2450980392156863</v>
      </c>
    </row>
    <row r="73" spans="2:8" ht="15.75" x14ac:dyDescent="0.25">
      <c r="B73" s="1" t="s">
        <v>4</v>
      </c>
      <c r="C73" s="1" t="s">
        <v>5</v>
      </c>
      <c r="D73" s="89">
        <v>0.66666666666666674</v>
      </c>
      <c r="E73" s="90">
        <v>2.0588235294117645</v>
      </c>
      <c r="F73" s="89">
        <v>1</v>
      </c>
      <c r="G73" s="89">
        <v>0.66666666666666674</v>
      </c>
      <c r="H73" s="89">
        <f t="shared" si="4"/>
        <v>1.0980392156862746</v>
      </c>
    </row>
    <row r="74" spans="2:8" ht="15.75" x14ac:dyDescent="0.25">
      <c r="B74" s="1" t="s">
        <v>6</v>
      </c>
      <c r="C74" s="1" t="s">
        <v>28</v>
      </c>
      <c r="D74" s="89">
        <v>3.3333333333333335</v>
      </c>
      <c r="E74" s="90">
        <v>0</v>
      </c>
      <c r="F74" s="89">
        <v>7.333333333333333</v>
      </c>
      <c r="G74" s="89">
        <v>4</v>
      </c>
      <c r="H74" s="89">
        <f t="shared" si="4"/>
        <v>3.6666666666666665</v>
      </c>
    </row>
    <row r="75" spans="2:8" ht="15.75" x14ac:dyDescent="0.25">
      <c r="B75" s="1" t="s">
        <v>7</v>
      </c>
      <c r="C75" s="1" t="s">
        <v>29</v>
      </c>
      <c r="D75" s="89">
        <v>16.666666666666668</v>
      </c>
      <c r="E75" s="90">
        <v>0</v>
      </c>
      <c r="F75" s="89">
        <v>5.3333333333333339</v>
      </c>
      <c r="G75" s="89">
        <v>4.666666666666667</v>
      </c>
      <c r="H75" s="89">
        <f t="shared" si="4"/>
        <v>6.666666666666667</v>
      </c>
    </row>
    <row r="76" spans="2:8" ht="15.75" x14ac:dyDescent="0.25">
      <c r="B76" s="1" t="s">
        <v>8</v>
      </c>
      <c r="C76" s="1" t="s">
        <v>9</v>
      </c>
      <c r="D76" s="89">
        <v>22.000000000000004</v>
      </c>
      <c r="E76" s="90">
        <v>11.176470588235293</v>
      </c>
      <c r="F76" s="89">
        <v>45.666666666666671</v>
      </c>
      <c r="G76" s="89">
        <v>35</v>
      </c>
      <c r="H76" s="89">
        <f t="shared" si="4"/>
        <v>28.46078431372549</v>
      </c>
    </row>
    <row r="77" spans="2:8" x14ac:dyDescent="0.25">
      <c r="B77" s="4" t="s">
        <v>10</v>
      </c>
      <c r="C77" s="4" t="s">
        <v>30</v>
      </c>
      <c r="D77" s="91">
        <f>SUM(D71:D76)</f>
        <v>54</v>
      </c>
      <c r="E77" s="91">
        <f>SUM(E71:E76)</f>
        <v>32.941176470588232</v>
      </c>
      <c r="F77" s="91">
        <f>SUM(F71:F76)</f>
        <v>63.666666666666671</v>
      </c>
      <c r="G77" s="91">
        <f>SUM(G71:G76)</f>
        <v>55.666666666666671</v>
      </c>
      <c r="H77" s="91">
        <f>AVERAGE(D77:G77)</f>
        <v>51.568627450980401</v>
      </c>
    </row>
    <row r="78" spans="2:8" ht="15.75" x14ac:dyDescent="0.25">
      <c r="B78" s="1" t="s">
        <v>11</v>
      </c>
      <c r="C78" s="1" t="s">
        <v>12</v>
      </c>
      <c r="D78" s="89">
        <v>19.666666666666664</v>
      </c>
      <c r="E78" s="90">
        <v>11.76470588235294</v>
      </c>
      <c r="F78" s="89">
        <v>12.333333333333334</v>
      </c>
      <c r="G78" s="89">
        <v>13</v>
      </c>
      <c r="H78" s="89">
        <f t="shared" si="4"/>
        <v>14.191176470588236</v>
      </c>
    </row>
    <row r="79" spans="2:8" ht="15.75" x14ac:dyDescent="0.25">
      <c r="B79" s="1" t="s">
        <v>13</v>
      </c>
      <c r="C79" s="1" t="s">
        <v>31</v>
      </c>
      <c r="D79" s="89">
        <v>1</v>
      </c>
      <c r="E79" s="90">
        <v>0.58823529411764708</v>
      </c>
      <c r="F79" s="89">
        <v>0.66666666666666674</v>
      </c>
      <c r="G79" s="89">
        <v>1.3333333333333335</v>
      </c>
      <c r="H79" s="89">
        <f t="shared" si="4"/>
        <v>0.8970588235294118</v>
      </c>
    </row>
    <row r="80" spans="2:8" ht="15.75" x14ac:dyDescent="0.25">
      <c r="B80" s="1" t="s">
        <v>15</v>
      </c>
      <c r="C80" s="1" t="s">
        <v>14</v>
      </c>
      <c r="D80" s="89">
        <v>0.66666666666666674</v>
      </c>
      <c r="E80" s="90">
        <v>0.29411764705882354</v>
      </c>
      <c r="F80" s="89">
        <v>1.3333333333333335</v>
      </c>
      <c r="G80" s="89">
        <v>0.66666666666666674</v>
      </c>
      <c r="H80" s="89">
        <f t="shared" si="4"/>
        <v>0.74019607843137258</v>
      </c>
    </row>
    <row r="81" spans="2:8" ht="15.75" x14ac:dyDescent="0.25">
      <c r="B81" s="1" t="s">
        <v>17</v>
      </c>
      <c r="C81" s="1" t="s">
        <v>16</v>
      </c>
      <c r="D81" s="89">
        <v>2.3333333333333335</v>
      </c>
      <c r="E81" s="90">
        <v>0.29411764705882354</v>
      </c>
      <c r="F81" s="89">
        <v>2.666666666666667</v>
      </c>
      <c r="G81" s="89">
        <v>1.3333333333333335</v>
      </c>
      <c r="H81" s="89">
        <f t="shared" si="4"/>
        <v>1.6568627450980395</v>
      </c>
    </row>
    <row r="82" spans="2:8" ht="15.75" x14ac:dyDescent="0.25">
      <c r="B82" s="1" t="s">
        <v>19</v>
      </c>
      <c r="C82" s="1" t="s">
        <v>18</v>
      </c>
      <c r="D82" s="89">
        <v>4.3333333333333339</v>
      </c>
      <c r="E82" s="90">
        <v>1.1764705882352942</v>
      </c>
      <c r="F82" s="89">
        <v>4.3333333333333339</v>
      </c>
      <c r="G82" s="89">
        <v>4</v>
      </c>
      <c r="H82" s="89">
        <f t="shared" si="4"/>
        <v>3.4607843137254903</v>
      </c>
    </row>
    <row r="83" spans="2:8" ht="15.75" x14ac:dyDescent="0.25">
      <c r="B83" s="1" t="s">
        <v>20</v>
      </c>
      <c r="C83" s="1" t="s">
        <v>32</v>
      </c>
      <c r="D83" s="89">
        <v>5.3333333333333339</v>
      </c>
      <c r="E83" s="90">
        <v>33.529411764705877</v>
      </c>
      <c r="F83" s="89">
        <v>7.333333333333333</v>
      </c>
      <c r="G83" s="89">
        <v>7.0000000000000009</v>
      </c>
      <c r="H83" s="89">
        <f t="shared" si="4"/>
        <v>13.299019607843137</v>
      </c>
    </row>
    <row r="84" spans="2:8" ht="15.75" x14ac:dyDescent="0.25">
      <c r="B84" s="1" t="s">
        <v>21</v>
      </c>
      <c r="C84" s="1" t="s">
        <v>33</v>
      </c>
      <c r="D84" s="89">
        <v>4.666666666666667</v>
      </c>
      <c r="E84" s="90">
        <v>11.176470588235293</v>
      </c>
      <c r="F84" s="89">
        <v>3.3333333333333335</v>
      </c>
      <c r="G84" s="89">
        <v>3.3333333333333335</v>
      </c>
      <c r="H84" s="89">
        <f t="shared" si="4"/>
        <v>5.6274509803921564</v>
      </c>
    </row>
    <row r="85" spans="2:8" ht="15.75" x14ac:dyDescent="0.25">
      <c r="B85" s="1" t="s">
        <v>22</v>
      </c>
      <c r="C85" s="1" t="s">
        <v>34</v>
      </c>
      <c r="D85" s="89">
        <v>0.33333333333333337</v>
      </c>
      <c r="E85" s="90">
        <v>0</v>
      </c>
      <c r="F85" s="89">
        <v>0</v>
      </c>
      <c r="G85" s="89">
        <v>2.3333333333333335</v>
      </c>
      <c r="H85" s="89">
        <f t="shared" si="4"/>
        <v>0.66666666666666674</v>
      </c>
    </row>
    <row r="86" spans="2:8" ht="15.75" x14ac:dyDescent="0.25">
      <c r="B86" s="1" t="s">
        <v>23</v>
      </c>
      <c r="C86" s="1" t="s">
        <v>35</v>
      </c>
      <c r="D86" s="89">
        <v>0</v>
      </c>
      <c r="E86" s="90">
        <v>0</v>
      </c>
      <c r="F86" s="89">
        <v>0</v>
      </c>
      <c r="G86" s="89">
        <v>0</v>
      </c>
      <c r="H86" s="89">
        <f t="shared" si="4"/>
        <v>0</v>
      </c>
    </row>
    <row r="87" spans="2:8" ht="15.75" x14ac:dyDescent="0.25">
      <c r="B87" s="1" t="s">
        <v>24</v>
      </c>
      <c r="C87" s="1" t="s">
        <v>36</v>
      </c>
      <c r="D87" s="89">
        <v>0</v>
      </c>
      <c r="E87" s="90">
        <v>0.29411764705882354</v>
      </c>
      <c r="F87" s="89">
        <v>0.33333333333333337</v>
      </c>
      <c r="G87" s="89">
        <v>0</v>
      </c>
      <c r="H87" s="89">
        <f t="shared" si="4"/>
        <v>0.15686274509803921</v>
      </c>
    </row>
    <row r="88" spans="2:8" ht="15.75" x14ac:dyDescent="0.25">
      <c r="B88" s="1" t="s">
        <v>37</v>
      </c>
      <c r="C88" s="1" t="s">
        <v>38</v>
      </c>
      <c r="D88" s="89">
        <v>7.6666666666666679</v>
      </c>
      <c r="E88" s="90">
        <v>7.9411764705882346</v>
      </c>
      <c r="F88" s="89">
        <v>4</v>
      </c>
      <c r="G88" s="89">
        <v>11.333333333333334</v>
      </c>
      <c r="H88" s="89">
        <f t="shared" si="4"/>
        <v>7.7352941176470598</v>
      </c>
    </row>
    <row r="89" spans="2:8" x14ac:dyDescent="0.25">
      <c r="B89" s="1" t="s">
        <v>39</v>
      </c>
      <c r="C89" s="1" t="s">
        <v>40</v>
      </c>
      <c r="D89" s="89">
        <v>99.999999999999986</v>
      </c>
      <c r="E89" s="89">
        <v>100</v>
      </c>
      <c r="F89" s="89">
        <v>99.999999999999986</v>
      </c>
      <c r="G89" s="89">
        <v>99.999999999999986</v>
      </c>
      <c r="H89" s="89">
        <f>AVERAGE(D89:G89)</f>
        <v>100</v>
      </c>
    </row>
    <row r="91" spans="2:8" x14ac:dyDescent="0.25">
      <c r="B91" s="6"/>
      <c r="C91" s="7" t="s">
        <v>59</v>
      </c>
      <c r="D91" s="7" t="s">
        <v>46</v>
      </c>
      <c r="E91" s="7" t="s">
        <v>47</v>
      </c>
      <c r="F91" s="7" t="s">
        <v>42</v>
      </c>
      <c r="G91" s="7" t="s">
        <v>49</v>
      </c>
      <c r="H91" s="7" t="s">
        <v>50</v>
      </c>
    </row>
    <row r="92" spans="2:8" x14ac:dyDescent="0.25">
      <c r="B92" s="2" t="s">
        <v>41</v>
      </c>
      <c r="C92" s="2" t="s">
        <v>26</v>
      </c>
      <c r="D92" s="119" t="s">
        <v>27</v>
      </c>
      <c r="E92" s="119"/>
      <c r="F92" s="119"/>
      <c r="G92" s="119"/>
      <c r="H92" s="119"/>
    </row>
    <row r="93" spans="2:8" x14ac:dyDescent="0.25">
      <c r="B93" s="1" t="s">
        <v>0</v>
      </c>
      <c r="C93" s="1" t="s">
        <v>1</v>
      </c>
      <c r="D93" s="63">
        <v>3.83</v>
      </c>
      <c r="E93" s="63">
        <v>6.03</v>
      </c>
      <c r="F93" s="63">
        <v>4.67</v>
      </c>
      <c r="G93" s="63">
        <v>4.07</v>
      </c>
      <c r="H93" s="63">
        <f>AVERAGE(D93:G93)</f>
        <v>4.6500000000000004</v>
      </c>
    </row>
    <row r="94" spans="2:8" x14ac:dyDescent="0.25">
      <c r="B94" s="1" t="s">
        <v>2</v>
      </c>
      <c r="C94" s="1" t="s">
        <v>3</v>
      </c>
      <c r="D94" s="63">
        <v>0.7</v>
      </c>
      <c r="E94" s="63">
        <v>6.73</v>
      </c>
      <c r="F94" s="63">
        <v>0.8</v>
      </c>
      <c r="G94" s="63">
        <v>7.0000000000000007E-2</v>
      </c>
      <c r="H94" s="63">
        <f t="shared" ref="H94:H111" si="5">AVERAGE(D94:G94)</f>
        <v>2.0750000000000002</v>
      </c>
    </row>
    <row r="95" spans="2:8" x14ac:dyDescent="0.25">
      <c r="B95" s="1" t="s">
        <v>4</v>
      </c>
      <c r="C95" s="1" t="s">
        <v>5</v>
      </c>
      <c r="D95" s="63">
        <v>0.1</v>
      </c>
      <c r="E95" s="63">
        <v>0.17</v>
      </c>
      <c r="F95" s="63">
        <v>0.67</v>
      </c>
      <c r="G95" s="63">
        <v>0.87</v>
      </c>
      <c r="H95" s="63">
        <f t="shared" si="5"/>
        <v>0.45250000000000001</v>
      </c>
    </row>
    <row r="96" spans="2:8" x14ac:dyDescent="0.25">
      <c r="B96" s="1" t="s">
        <v>6</v>
      </c>
      <c r="C96" s="1" t="s">
        <v>28</v>
      </c>
      <c r="D96" s="63">
        <v>1.37</v>
      </c>
      <c r="E96" s="63">
        <v>1.07</v>
      </c>
      <c r="F96" s="63">
        <v>0.37</v>
      </c>
      <c r="G96" s="63">
        <v>0.87</v>
      </c>
      <c r="H96" s="63">
        <f t="shared" si="5"/>
        <v>0.92000000000000015</v>
      </c>
    </row>
    <row r="97" spans="2:8" x14ac:dyDescent="0.25">
      <c r="B97" s="1" t="s">
        <v>7</v>
      </c>
      <c r="C97" s="1" t="s">
        <v>29</v>
      </c>
      <c r="D97" s="63">
        <v>7.33</v>
      </c>
      <c r="E97" s="63">
        <v>5</v>
      </c>
      <c r="F97" s="63">
        <v>6.4</v>
      </c>
      <c r="G97" s="63">
        <v>7.7</v>
      </c>
      <c r="H97" s="63">
        <f t="shared" si="5"/>
        <v>6.6074999999999999</v>
      </c>
    </row>
    <row r="98" spans="2:8" x14ac:dyDescent="0.25">
      <c r="B98" s="1" t="s">
        <v>8</v>
      </c>
      <c r="C98" s="1" t="s">
        <v>9</v>
      </c>
      <c r="D98" s="63">
        <v>35.43</v>
      </c>
      <c r="E98" s="63">
        <v>30.1</v>
      </c>
      <c r="F98" s="63">
        <v>31.73</v>
      </c>
      <c r="G98" s="63">
        <v>35.07</v>
      </c>
      <c r="H98" s="63">
        <f t="shared" si="5"/>
        <v>33.082500000000003</v>
      </c>
    </row>
    <row r="99" spans="2:8" x14ac:dyDescent="0.25">
      <c r="B99" s="4" t="s">
        <v>10</v>
      </c>
      <c r="C99" s="4" t="s">
        <v>30</v>
      </c>
      <c r="D99" s="64">
        <f>SUM(D93:D98)</f>
        <v>48.76</v>
      </c>
      <c r="E99" s="64">
        <f>SUM(E93:E98)</f>
        <v>49.1</v>
      </c>
      <c r="F99" s="64">
        <f>SUM(F93:F98)</f>
        <v>44.64</v>
      </c>
      <c r="G99" s="64">
        <f>SUM(G93:G98)</f>
        <v>48.650000000000006</v>
      </c>
      <c r="H99" s="64">
        <f t="shared" si="5"/>
        <v>47.787500000000001</v>
      </c>
    </row>
    <row r="100" spans="2:8" x14ac:dyDescent="0.25">
      <c r="B100" s="1" t="s">
        <v>11</v>
      </c>
      <c r="C100" s="1" t="s">
        <v>12</v>
      </c>
      <c r="D100" s="63">
        <v>1.33</v>
      </c>
      <c r="E100" s="63">
        <v>1.07</v>
      </c>
      <c r="F100" s="63">
        <v>1.07</v>
      </c>
      <c r="G100" s="63">
        <v>1.33</v>
      </c>
      <c r="H100" s="63">
        <f t="shared" si="5"/>
        <v>1.2000000000000002</v>
      </c>
    </row>
    <row r="101" spans="2:8" x14ac:dyDescent="0.25">
      <c r="B101" s="1" t="s">
        <v>13</v>
      </c>
      <c r="C101" s="1" t="s">
        <v>31</v>
      </c>
      <c r="D101" s="63">
        <v>0.83</v>
      </c>
      <c r="E101" s="63">
        <v>0.37</v>
      </c>
      <c r="F101" s="63">
        <v>0.2</v>
      </c>
      <c r="G101" s="63">
        <v>0.33</v>
      </c>
      <c r="H101" s="63">
        <f t="shared" si="5"/>
        <v>0.4325</v>
      </c>
    </row>
    <row r="102" spans="2:8" x14ac:dyDescent="0.25">
      <c r="B102" s="1" t="s">
        <v>15</v>
      </c>
      <c r="C102" s="1" t="s">
        <v>14</v>
      </c>
      <c r="D102" s="63">
        <v>0.7</v>
      </c>
      <c r="E102" s="63">
        <v>0.23</v>
      </c>
      <c r="F102" s="63">
        <v>0.56999999999999995</v>
      </c>
      <c r="G102" s="63">
        <v>0.63</v>
      </c>
      <c r="H102" s="63">
        <f t="shared" si="5"/>
        <v>0.53249999999999997</v>
      </c>
    </row>
    <row r="103" spans="2:8" x14ac:dyDescent="0.25">
      <c r="B103" s="1" t="s">
        <v>17</v>
      </c>
      <c r="C103" s="1" t="s">
        <v>16</v>
      </c>
      <c r="D103" s="63">
        <v>0.67</v>
      </c>
      <c r="E103" s="63">
        <v>0.83</v>
      </c>
      <c r="F103" s="63">
        <v>0.37</v>
      </c>
      <c r="G103" s="63">
        <v>0.5</v>
      </c>
      <c r="H103" s="63">
        <f t="shared" si="5"/>
        <v>0.59250000000000003</v>
      </c>
    </row>
    <row r="104" spans="2:8" x14ac:dyDescent="0.25">
      <c r="B104" s="1" t="s">
        <v>19</v>
      </c>
      <c r="C104" s="1" t="s">
        <v>18</v>
      </c>
      <c r="D104" s="63">
        <v>1.67</v>
      </c>
      <c r="E104" s="63">
        <v>2.33</v>
      </c>
      <c r="F104" s="63">
        <v>3</v>
      </c>
      <c r="G104" s="63">
        <v>2.33</v>
      </c>
      <c r="H104" s="63">
        <f t="shared" si="5"/>
        <v>2.3325</v>
      </c>
    </row>
    <row r="105" spans="2:8" x14ac:dyDescent="0.25">
      <c r="B105" s="1" t="s">
        <v>20</v>
      </c>
      <c r="C105" s="1" t="s">
        <v>32</v>
      </c>
      <c r="D105" s="63">
        <v>11</v>
      </c>
      <c r="E105" s="63">
        <v>8.33</v>
      </c>
      <c r="F105" s="63">
        <v>11.73</v>
      </c>
      <c r="G105" s="63">
        <v>13.66</v>
      </c>
      <c r="H105" s="63">
        <f t="shared" si="5"/>
        <v>11.18</v>
      </c>
    </row>
    <row r="106" spans="2:8" x14ac:dyDescent="0.25">
      <c r="B106" s="1" t="s">
        <v>21</v>
      </c>
      <c r="C106" s="1" t="s">
        <v>33</v>
      </c>
      <c r="D106" s="65">
        <v>16.41</v>
      </c>
      <c r="E106" s="63">
        <v>16.670000000000002</v>
      </c>
      <c r="F106" s="63">
        <v>16.670000000000002</v>
      </c>
      <c r="G106" s="63">
        <v>15.07</v>
      </c>
      <c r="H106" s="63">
        <f t="shared" si="5"/>
        <v>16.204999999999998</v>
      </c>
    </row>
    <row r="107" spans="2:8" x14ac:dyDescent="0.25">
      <c r="B107" s="1" t="s">
        <v>22</v>
      </c>
      <c r="C107" s="1" t="s">
        <v>34</v>
      </c>
      <c r="D107" s="65">
        <v>0.03</v>
      </c>
      <c r="E107" s="63">
        <v>0.1</v>
      </c>
      <c r="F107" s="63">
        <v>0.03</v>
      </c>
      <c r="G107" s="63">
        <v>7.0000000000000007E-2</v>
      </c>
      <c r="H107" s="63">
        <f t="shared" si="5"/>
        <v>5.7500000000000002E-2</v>
      </c>
    </row>
    <row r="108" spans="2:8" x14ac:dyDescent="0.25">
      <c r="B108" s="1" t="s">
        <v>23</v>
      </c>
      <c r="C108" s="1" t="s">
        <v>35</v>
      </c>
      <c r="D108" s="63">
        <v>0</v>
      </c>
      <c r="E108" s="63">
        <v>0</v>
      </c>
      <c r="F108" s="63">
        <v>0</v>
      </c>
      <c r="G108" s="63">
        <v>0</v>
      </c>
      <c r="H108" s="63">
        <f t="shared" si="5"/>
        <v>0</v>
      </c>
    </row>
    <row r="109" spans="2:8" x14ac:dyDescent="0.25">
      <c r="B109" s="1" t="s">
        <v>24</v>
      </c>
      <c r="C109" s="1" t="s">
        <v>36</v>
      </c>
      <c r="D109" s="63">
        <v>0</v>
      </c>
      <c r="E109" s="63">
        <v>0</v>
      </c>
      <c r="F109" s="63">
        <v>0</v>
      </c>
      <c r="G109" s="63">
        <v>0</v>
      </c>
      <c r="H109" s="63">
        <f t="shared" si="5"/>
        <v>0</v>
      </c>
    </row>
    <row r="110" spans="2:8" x14ac:dyDescent="0.25">
      <c r="B110" s="1" t="s">
        <v>37</v>
      </c>
      <c r="C110" s="1" t="s">
        <v>38</v>
      </c>
      <c r="D110" s="63">
        <v>18.600000000000001</v>
      </c>
      <c r="E110" s="65">
        <v>20.97</v>
      </c>
      <c r="F110" s="65">
        <v>21.72</v>
      </c>
      <c r="G110" s="63">
        <v>17.43</v>
      </c>
      <c r="H110" s="63">
        <f t="shared" si="5"/>
        <v>19.68</v>
      </c>
    </row>
    <row r="111" spans="2:8" x14ac:dyDescent="0.25">
      <c r="B111" s="1" t="s">
        <v>39</v>
      </c>
      <c r="C111" s="1" t="s">
        <v>40</v>
      </c>
      <c r="D111" s="63">
        <v>100</v>
      </c>
      <c r="E111" s="63">
        <v>100</v>
      </c>
      <c r="F111" s="63">
        <v>100</v>
      </c>
      <c r="G111" s="63">
        <v>100</v>
      </c>
      <c r="H111" s="63">
        <f t="shared" si="5"/>
        <v>100</v>
      </c>
    </row>
    <row r="112" spans="2:8" x14ac:dyDescent="0.25">
      <c r="D112" s="28"/>
      <c r="E112" s="28"/>
    </row>
    <row r="113" spans="2:8" x14ac:dyDescent="0.25">
      <c r="B113" s="6"/>
      <c r="C113" s="7" t="s">
        <v>60</v>
      </c>
      <c r="D113" s="7" t="s">
        <v>46</v>
      </c>
      <c r="E113" s="7" t="s">
        <v>47</v>
      </c>
      <c r="F113" s="7" t="s">
        <v>42</v>
      </c>
      <c r="G113" s="7" t="s">
        <v>49</v>
      </c>
      <c r="H113" s="7" t="s">
        <v>50</v>
      </c>
    </row>
    <row r="114" spans="2:8" x14ac:dyDescent="0.25">
      <c r="B114" s="2" t="s">
        <v>41</v>
      </c>
      <c r="C114" s="2" t="s">
        <v>26</v>
      </c>
      <c r="D114" s="119" t="s">
        <v>27</v>
      </c>
      <c r="E114" s="119"/>
      <c r="F114" s="119"/>
      <c r="G114" s="119"/>
      <c r="H114" s="119"/>
    </row>
    <row r="115" spans="2:8" x14ac:dyDescent="0.25">
      <c r="B115" s="1" t="s">
        <v>0</v>
      </c>
      <c r="C115" s="1" t="s">
        <v>1</v>
      </c>
      <c r="D115" s="63">
        <v>5</v>
      </c>
      <c r="E115" s="63">
        <v>7.333333333333333</v>
      </c>
      <c r="F115" s="63">
        <v>3.75</v>
      </c>
      <c r="G115" s="63">
        <v>11.000000000000002</v>
      </c>
      <c r="H115" s="63">
        <f>AVERAGE(D115:G115)</f>
        <v>6.7708333333333339</v>
      </c>
    </row>
    <row r="116" spans="2:8" x14ac:dyDescent="0.25">
      <c r="B116" s="1" t="s">
        <v>2</v>
      </c>
      <c r="C116" s="1" t="s">
        <v>3</v>
      </c>
      <c r="D116" s="63">
        <v>2.666666666666667</v>
      </c>
      <c r="E116" s="63">
        <v>2.666666666666667</v>
      </c>
      <c r="F116" s="63">
        <v>12.5</v>
      </c>
      <c r="G116" s="63">
        <v>0.33333333333333337</v>
      </c>
      <c r="H116" s="63">
        <f t="shared" ref="H116:H133" si="6">AVERAGE(D116:G116)</f>
        <v>4.541666666666667</v>
      </c>
    </row>
    <row r="117" spans="2:8" x14ac:dyDescent="0.25">
      <c r="B117" s="1" t="s">
        <v>4</v>
      </c>
      <c r="C117" s="1" t="s">
        <v>5</v>
      </c>
      <c r="D117" s="63">
        <v>0.66666666666666674</v>
      </c>
      <c r="E117" s="63">
        <v>0.33333333333333337</v>
      </c>
      <c r="F117" s="63">
        <v>0.625</v>
      </c>
      <c r="G117" s="63">
        <v>0.66666666666666674</v>
      </c>
      <c r="H117" s="63">
        <f t="shared" si="6"/>
        <v>0.57291666666666674</v>
      </c>
    </row>
    <row r="118" spans="2:8" x14ac:dyDescent="0.25">
      <c r="B118" s="1" t="s">
        <v>6</v>
      </c>
      <c r="C118" s="1" t="s">
        <v>28</v>
      </c>
      <c r="D118" s="63">
        <v>4</v>
      </c>
      <c r="E118" s="63">
        <v>3</v>
      </c>
      <c r="F118" s="63">
        <v>6.8749999999999991</v>
      </c>
      <c r="G118" s="63">
        <v>4.666666666666667</v>
      </c>
      <c r="H118" s="63">
        <f t="shared" si="6"/>
        <v>4.635416666666667</v>
      </c>
    </row>
    <row r="119" spans="2:8" x14ac:dyDescent="0.25">
      <c r="B119" s="1" t="s">
        <v>7</v>
      </c>
      <c r="C119" s="1" t="s">
        <v>29</v>
      </c>
      <c r="D119" s="63">
        <v>4.666666666666667</v>
      </c>
      <c r="E119" s="63">
        <v>3.6666666666666665</v>
      </c>
      <c r="F119" s="63">
        <v>5.6249999999999991</v>
      </c>
      <c r="G119" s="63">
        <v>9.6666666666666679</v>
      </c>
      <c r="H119" s="63">
        <f t="shared" si="6"/>
        <v>5.90625</v>
      </c>
    </row>
    <row r="120" spans="2:8" x14ac:dyDescent="0.25">
      <c r="B120" s="1" t="s">
        <v>8</v>
      </c>
      <c r="C120" s="1" t="s">
        <v>9</v>
      </c>
      <c r="D120" s="63">
        <v>36.666666666666671</v>
      </c>
      <c r="E120" s="63">
        <v>33.333333333333336</v>
      </c>
      <c r="F120" s="63">
        <v>30.312499999999996</v>
      </c>
      <c r="G120" s="63">
        <v>31.333333333333336</v>
      </c>
      <c r="H120" s="63">
        <f t="shared" si="6"/>
        <v>32.911458333333336</v>
      </c>
    </row>
    <row r="121" spans="2:8" x14ac:dyDescent="0.25">
      <c r="B121" s="4" t="s">
        <v>10</v>
      </c>
      <c r="C121" s="4" t="s">
        <v>30</v>
      </c>
      <c r="D121" s="64">
        <f>SUM(D115:D120)</f>
        <v>53.666666666666671</v>
      </c>
      <c r="E121" s="64">
        <f>SUM(E115:E120)</f>
        <v>50.333333333333336</v>
      </c>
      <c r="F121" s="64">
        <f>SUM(F115:F120)</f>
        <v>59.6875</v>
      </c>
      <c r="G121" s="64">
        <f>SUM(G115:G120)</f>
        <v>57.666666666666671</v>
      </c>
      <c r="H121" s="64">
        <f t="shared" si="6"/>
        <v>55.338541666666671</v>
      </c>
    </row>
    <row r="122" spans="2:8" x14ac:dyDescent="0.25">
      <c r="B122" s="1" t="s">
        <v>11</v>
      </c>
      <c r="C122" s="1" t="s">
        <v>12</v>
      </c>
      <c r="D122" s="63">
        <v>19.666666666666664</v>
      </c>
      <c r="E122" s="63">
        <v>8.3333333333333339</v>
      </c>
      <c r="F122" s="63">
        <v>12.812499999999998</v>
      </c>
      <c r="G122" s="63">
        <v>16.333333333333336</v>
      </c>
      <c r="H122" s="63">
        <f t="shared" si="6"/>
        <v>14.286458333333334</v>
      </c>
    </row>
    <row r="123" spans="2:8" x14ac:dyDescent="0.25">
      <c r="B123" s="1" t="s">
        <v>13</v>
      </c>
      <c r="C123" s="1" t="s">
        <v>31</v>
      </c>
      <c r="D123" s="63">
        <v>0.33333333333333337</v>
      </c>
      <c r="E123" s="63">
        <v>1.6666666666666667</v>
      </c>
      <c r="F123" s="63">
        <v>0.3125</v>
      </c>
      <c r="G123" s="63">
        <v>0.33333333333333337</v>
      </c>
      <c r="H123" s="63">
        <f t="shared" si="6"/>
        <v>0.66145833333333337</v>
      </c>
    </row>
    <row r="124" spans="2:8" x14ac:dyDescent="0.25">
      <c r="B124" s="1" t="s">
        <v>15</v>
      </c>
      <c r="C124" s="1" t="s">
        <v>14</v>
      </c>
      <c r="D124" s="63">
        <v>0.33333333333333337</v>
      </c>
      <c r="E124" s="63">
        <v>0.66666666666666674</v>
      </c>
      <c r="F124" s="63">
        <v>0.3125</v>
      </c>
      <c r="G124" s="63">
        <v>1.6666666666666667</v>
      </c>
      <c r="H124" s="63">
        <f t="shared" si="6"/>
        <v>0.74479166666666674</v>
      </c>
    </row>
    <row r="125" spans="2:8" x14ac:dyDescent="0.25">
      <c r="B125" s="1" t="s">
        <v>17</v>
      </c>
      <c r="C125" s="1" t="s">
        <v>16</v>
      </c>
      <c r="D125" s="63">
        <v>0.66666666666666674</v>
      </c>
      <c r="E125" s="63">
        <v>2.666666666666667</v>
      </c>
      <c r="F125" s="63">
        <v>1.875</v>
      </c>
      <c r="G125" s="63">
        <v>1</v>
      </c>
      <c r="H125" s="63">
        <f t="shared" si="6"/>
        <v>1.5520833333333335</v>
      </c>
    </row>
    <row r="126" spans="2:8" x14ac:dyDescent="0.25">
      <c r="B126" s="1" t="s">
        <v>19</v>
      </c>
      <c r="C126" s="1" t="s">
        <v>18</v>
      </c>
      <c r="D126" s="63">
        <v>7.0000000000000009</v>
      </c>
      <c r="E126" s="63">
        <v>4.3333333333333339</v>
      </c>
      <c r="F126" s="63">
        <v>7.8125</v>
      </c>
      <c r="G126" s="63">
        <v>4.3333333333333339</v>
      </c>
      <c r="H126" s="63">
        <f t="shared" si="6"/>
        <v>5.8697916666666679</v>
      </c>
    </row>
    <row r="127" spans="2:8" x14ac:dyDescent="0.25">
      <c r="B127" s="1" t="s">
        <v>20</v>
      </c>
      <c r="C127" s="1" t="s">
        <v>32</v>
      </c>
      <c r="D127" s="63">
        <v>1</v>
      </c>
      <c r="E127" s="63">
        <v>2.3333333333333335</v>
      </c>
      <c r="F127" s="63">
        <v>8.4375</v>
      </c>
      <c r="G127" s="63">
        <v>3.3333333333333335</v>
      </c>
      <c r="H127" s="63">
        <f t="shared" si="6"/>
        <v>3.776041666666667</v>
      </c>
    </row>
    <row r="128" spans="2:8" x14ac:dyDescent="0.25">
      <c r="B128" s="1" t="s">
        <v>21</v>
      </c>
      <c r="C128" s="1" t="s">
        <v>33</v>
      </c>
      <c r="D128" s="63">
        <v>10.666666666666668</v>
      </c>
      <c r="E128" s="63">
        <v>17</v>
      </c>
      <c r="F128" s="63">
        <v>0</v>
      </c>
      <c r="G128" s="63">
        <v>4</v>
      </c>
      <c r="H128" s="63">
        <f t="shared" si="6"/>
        <v>7.916666666666667</v>
      </c>
    </row>
    <row r="129" spans="2:8" x14ac:dyDescent="0.25">
      <c r="B129" s="1" t="s">
        <v>22</v>
      </c>
      <c r="C129" s="1" t="s">
        <v>34</v>
      </c>
      <c r="D129" s="63">
        <v>0</v>
      </c>
      <c r="E129" s="63">
        <v>0</v>
      </c>
      <c r="F129" s="63">
        <v>0</v>
      </c>
      <c r="G129" s="63">
        <v>2</v>
      </c>
      <c r="H129" s="63">
        <f t="shared" si="6"/>
        <v>0.5</v>
      </c>
    </row>
    <row r="130" spans="2:8" x14ac:dyDescent="0.25">
      <c r="B130" s="1" t="s">
        <v>23</v>
      </c>
      <c r="C130" s="1" t="s">
        <v>35</v>
      </c>
      <c r="D130" s="63">
        <v>0</v>
      </c>
      <c r="E130" s="63">
        <v>0</v>
      </c>
      <c r="F130" s="63">
        <v>0</v>
      </c>
      <c r="G130" s="63">
        <v>0</v>
      </c>
      <c r="H130" s="63">
        <f t="shared" si="6"/>
        <v>0</v>
      </c>
    </row>
    <row r="131" spans="2:8" x14ac:dyDescent="0.25">
      <c r="B131" s="1" t="s">
        <v>24</v>
      </c>
      <c r="C131" s="1" t="s">
        <v>36</v>
      </c>
      <c r="D131" s="63">
        <v>0</v>
      </c>
      <c r="E131" s="63">
        <v>0</v>
      </c>
      <c r="F131" s="63">
        <v>0</v>
      </c>
      <c r="G131" s="63">
        <v>0</v>
      </c>
      <c r="H131" s="63">
        <f t="shared" si="6"/>
        <v>0</v>
      </c>
    </row>
    <row r="132" spans="2:8" x14ac:dyDescent="0.25">
      <c r="B132" s="1" t="s">
        <v>37</v>
      </c>
      <c r="C132" s="1" t="s">
        <v>38</v>
      </c>
      <c r="D132" s="63">
        <v>6.666666666666667</v>
      </c>
      <c r="E132" s="63">
        <v>12.666666666666668</v>
      </c>
      <c r="F132" s="63">
        <v>8.75</v>
      </c>
      <c r="G132" s="63">
        <v>9.3333333333333339</v>
      </c>
      <c r="H132" s="63">
        <f t="shared" si="6"/>
        <v>9.3541666666666679</v>
      </c>
    </row>
    <row r="133" spans="2:8" x14ac:dyDescent="0.25">
      <c r="B133" s="1" t="s">
        <v>39</v>
      </c>
      <c r="C133" s="1" t="s">
        <v>40</v>
      </c>
      <c r="D133" s="63">
        <v>100</v>
      </c>
      <c r="E133" s="63">
        <v>100</v>
      </c>
      <c r="F133" s="63">
        <v>100</v>
      </c>
      <c r="G133" s="63">
        <v>100</v>
      </c>
      <c r="H133" s="63">
        <f t="shared" si="6"/>
        <v>100</v>
      </c>
    </row>
    <row r="135" spans="2:8" x14ac:dyDescent="0.25">
      <c r="B135" s="6"/>
      <c r="C135" s="7" t="s">
        <v>61</v>
      </c>
      <c r="D135" s="7" t="s">
        <v>46</v>
      </c>
      <c r="E135" s="7" t="s">
        <v>47</v>
      </c>
      <c r="F135" s="7" t="s">
        <v>42</v>
      </c>
      <c r="G135" s="7" t="s">
        <v>49</v>
      </c>
      <c r="H135" s="7" t="s">
        <v>50</v>
      </c>
    </row>
    <row r="136" spans="2:8" x14ac:dyDescent="0.25">
      <c r="B136" s="2" t="s">
        <v>41</v>
      </c>
      <c r="C136" s="2" t="s">
        <v>26</v>
      </c>
      <c r="D136" s="119" t="s">
        <v>27</v>
      </c>
      <c r="E136" s="119"/>
      <c r="F136" s="119"/>
      <c r="G136" s="119"/>
      <c r="H136" s="119"/>
    </row>
    <row r="137" spans="2:8" x14ac:dyDescent="0.25">
      <c r="B137" s="1" t="s">
        <v>0</v>
      </c>
      <c r="C137" s="1" t="s">
        <v>1</v>
      </c>
      <c r="D137" s="63">
        <v>3.6666666666666665</v>
      </c>
      <c r="E137" s="63">
        <v>4.193548387096774</v>
      </c>
      <c r="F137" s="63">
        <v>5.3333333333333339</v>
      </c>
      <c r="G137" s="63">
        <v>10</v>
      </c>
      <c r="H137" s="63">
        <f>AVERAGE(D137:G137)</f>
        <v>5.7983870967741939</v>
      </c>
    </row>
    <row r="138" spans="2:8" x14ac:dyDescent="0.25">
      <c r="B138" s="1" t="s">
        <v>2</v>
      </c>
      <c r="C138" s="1" t="s">
        <v>3</v>
      </c>
      <c r="D138" s="63">
        <v>2</v>
      </c>
      <c r="E138" s="63">
        <v>7.096774193548387</v>
      </c>
      <c r="F138" s="63">
        <v>4.3333333333333339</v>
      </c>
      <c r="G138" s="63">
        <v>1</v>
      </c>
      <c r="H138" s="63">
        <f t="shared" ref="H138:H155" si="7">AVERAGE(D138:G138)</f>
        <v>3.6075268817204305</v>
      </c>
    </row>
    <row r="139" spans="2:8" x14ac:dyDescent="0.25">
      <c r="B139" s="1" t="s">
        <v>4</v>
      </c>
      <c r="C139" s="1" t="s">
        <v>5</v>
      </c>
      <c r="D139" s="63">
        <v>1.3333333333333335</v>
      </c>
      <c r="E139" s="63">
        <v>0.64516129032258063</v>
      </c>
      <c r="F139" s="63">
        <v>0.33333333333333337</v>
      </c>
      <c r="G139" s="63">
        <v>1</v>
      </c>
      <c r="H139" s="63">
        <f t="shared" si="7"/>
        <v>0.82795698924731187</v>
      </c>
    </row>
    <row r="140" spans="2:8" x14ac:dyDescent="0.25">
      <c r="B140" s="1" t="s">
        <v>6</v>
      </c>
      <c r="C140" s="1" t="s">
        <v>28</v>
      </c>
      <c r="D140" s="63">
        <v>5</v>
      </c>
      <c r="E140" s="63">
        <v>11.935483870967742</v>
      </c>
      <c r="F140" s="63">
        <v>18</v>
      </c>
      <c r="G140" s="63">
        <v>20.666666666666668</v>
      </c>
      <c r="H140" s="63">
        <f t="shared" si="7"/>
        <v>13.900537634408604</v>
      </c>
    </row>
    <row r="141" spans="2:8" x14ac:dyDescent="0.25">
      <c r="B141" s="1" t="s">
        <v>7</v>
      </c>
      <c r="C141" s="1" t="s">
        <v>29</v>
      </c>
      <c r="D141" s="63">
        <v>5.666666666666667</v>
      </c>
      <c r="E141" s="63">
        <v>0.64516129032258063</v>
      </c>
      <c r="F141" s="63">
        <v>8.3333333333333339</v>
      </c>
      <c r="G141" s="63">
        <v>3</v>
      </c>
      <c r="H141" s="63">
        <f t="shared" si="7"/>
        <v>4.4112903225806459</v>
      </c>
    </row>
    <row r="142" spans="2:8" x14ac:dyDescent="0.25">
      <c r="B142" s="1" t="s">
        <v>8</v>
      </c>
      <c r="C142" s="1" t="s">
        <v>9</v>
      </c>
      <c r="D142" s="63">
        <v>33.666666666666671</v>
      </c>
      <c r="E142" s="63">
        <v>27.741935483870968</v>
      </c>
      <c r="F142" s="63">
        <v>31.333333333333336</v>
      </c>
      <c r="G142" s="63">
        <v>20</v>
      </c>
      <c r="H142" s="63">
        <f t="shared" si="7"/>
        <v>28.185483870967744</v>
      </c>
    </row>
    <row r="143" spans="2:8" x14ac:dyDescent="0.25">
      <c r="B143" s="4" t="s">
        <v>10</v>
      </c>
      <c r="C143" s="4" t="s">
        <v>30</v>
      </c>
      <c r="D143" s="64">
        <f>SUM(D137:D142)</f>
        <v>51.333333333333343</v>
      </c>
      <c r="E143" s="64">
        <f>SUM(E137:E142)</f>
        <v>52.258064516129025</v>
      </c>
      <c r="F143" s="64">
        <f>SUM(F137:F142)</f>
        <v>67.666666666666671</v>
      </c>
      <c r="G143" s="64">
        <f>SUM(G137:G142)</f>
        <v>55.666666666666671</v>
      </c>
      <c r="H143" s="64">
        <f>AVERAGE(D143:G143)</f>
        <v>56.731182795698928</v>
      </c>
    </row>
    <row r="144" spans="2:8" x14ac:dyDescent="0.25">
      <c r="B144" s="1" t="s">
        <v>11</v>
      </c>
      <c r="C144" s="1" t="s">
        <v>12</v>
      </c>
      <c r="D144" s="63">
        <v>21.666666666666668</v>
      </c>
      <c r="E144" s="63">
        <v>18.06451612903226</v>
      </c>
      <c r="F144" s="63">
        <v>6.666666666666667</v>
      </c>
      <c r="G144" s="63">
        <v>14.000000000000002</v>
      </c>
      <c r="H144" s="63">
        <f t="shared" si="7"/>
        <v>15.099462365591398</v>
      </c>
    </row>
    <row r="145" spans="2:8" x14ac:dyDescent="0.25">
      <c r="B145" s="1" t="s">
        <v>13</v>
      </c>
      <c r="C145" s="1" t="s">
        <v>31</v>
      </c>
      <c r="D145" s="63">
        <v>0.33333333333333337</v>
      </c>
      <c r="E145" s="63">
        <v>0.967741935483871</v>
      </c>
      <c r="F145" s="63">
        <v>1</v>
      </c>
      <c r="G145" s="63">
        <v>1.3333333333333335</v>
      </c>
      <c r="H145" s="63">
        <f t="shared" si="7"/>
        <v>0.90860215053763449</v>
      </c>
    </row>
    <row r="146" spans="2:8" x14ac:dyDescent="0.25">
      <c r="B146" s="1" t="s">
        <v>15</v>
      </c>
      <c r="C146" s="1" t="s">
        <v>14</v>
      </c>
      <c r="D146" s="63">
        <v>0.66666666666666674</v>
      </c>
      <c r="E146" s="63">
        <v>0.64516129032258063</v>
      </c>
      <c r="F146" s="63">
        <v>0.66666666666666674</v>
      </c>
      <c r="G146" s="63">
        <v>0.66666666666666674</v>
      </c>
      <c r="H146" s="63">
        <f t="shared" si="7"/>
        <v>0.66129032258064524</v>
      </c>
    </row>
    <row r="147" spans="2:8" x14ac:dyDescent="0.25">
      <c r="B147" s="1" t="s">
        <v>17</v>
      </c>
      <c r="C147" s="1" t="s">
        <v>16</v>
      </c>
      <c r="D147" s="63">
        <v>1.3333333333333335</v>
      </c>
      <c r="E147" s="63">
        <v>2.2580645161290325</v>
      </c>
      <c r="F147" s="63">
        <v>1.3333333333333335</v>
      </c>
      <c r="G147" s="63">
        <v>1.3333333333333335</v>
      </c>
      <c r="H147" s="63">
        <f t="shared" si="7"/>
        <v>1.5645161290322585</v>
      </c>
    </row>
    <row r="148" spans="2:8" x14ac:dyDescent="0.25">
      <c r="B148" s="1" t="s">
        <v>19</v>
      </c>
      <c r="C148" s="1" t="s">
        <v>18</v>
      </c>
      <c r="D148" s="63">
        <v>6</v>
      </c>
      <c r="E148" s="63">
        <v>7.096774193548387</v>
      </c>
      <c r="F148" s="63">
        <v>7.0000000000000009</v>
      </c>
      <c r="G148" s="63">
        <v>3</v>
      </c>
      <c r="H148" s="63">
        <f t="shared" si="7"/>
        <v>5.774193548387097</v>
      </c>
    </row>
    <row r="149" spans="2:8" x14ac:dyDescent="0.25">
      <c r="B149" s="1" t="s">
        <v>20</v>
      </c>
      <c r="C149" s="1" t="s">
        <v>32</v>
      </c>
      <c r="D149" s="63">
        <v>2.3333333333333335</v>
      </c>
      <c r="E149" s="63">
        <v>4.838709677419355</v>
      </c>
      <c r="F149" s="63">
        <v>1.3333333333333335</v>
      </c>
      <c r="G149" s="63">
        <v>7.0000000000000009</v>
      </c>
      <c r="H149" s="63">
        <f t="shared" si="7"/>
        <v>3.8763440860215059</v>
      </c>
    </row>
    <row r="150" spans="2:8" x14ac:dyDescent="0.25">
      <c r="B150" s="1" t="s">
        <v>21</v>
      </c>
      <c r="C150" s="1" t="s">
        <v>33</v>
      </c>
      <c r="D150" s="63">
        <v>10</v>
      </c>
      <c r="E150" s="63">
        <v>0</v>
      </c>
      <c r="F150" s="63">
        <v>4</v>
      </c>
      <c r="G150" s="63">
        <v>3.3333333333333335</v>
      </c>
      <c r="H150" s="63">
        <f t="shared" si="7"/>
        <v>4.333333333333333</v>
      </c>
    </row>
    <row r="151" spans="2:8" x14ac:dyDescent="0.25">
      <c r="B151" s="1" t="s">
        <v>22</v>
      </c>
      <c r="C151" s="1" t="s">
        <v>34</v>
      </c>
      <c r="D151" s="63">
        <v>0.33333333333333337</v>
      </c>
      <c r="E151" s="63">
        <v>0.32258064516129031</v>
      </c>
      <c r="F151" s="63">
        <v>0.33333333333333337</v>
      </c>
      <c r="G151" s="63">
        <v>2.3333333333333335</v>
      </c>
      <c r="H151" s="63">
        <f t="shared" si="7"/>
        <v>0.83064516129032262</v>
      </c>
    </row>
    <row r="152" spans="2:8" x14ac:dyDescent="0.25">
      <c r="B152" s="1" t="s">
        <v>23</v>
      </c>
      <c r="C152" s="1" t="s">
        <v>35</v>
      </c>
      <c r="D152" s="63">
        <v>0</v>
      </c>
      <c r="E152" s="63">
        <v>0</v>
      </c>
      <c r="F152" s="63">
        <v>0</v>
      </c>
      <c r="G152" s="63">
        <v>0</v>
      </c>
      <c r="H152" s="63">
        <f t="shared" si="7"/>
        <v>0</v>
      </c>
    </row>
    <row r="153" spans="2:8" x14ac:dyDescent="0.25">
      <c r="B153" s="1" t="s">
        <v>24</v>
      </c>
      <c r="C153" s="1" t="s">
        <v>36</v>
      </c>
      <c r="D153" s="63">
        <v>0</v>
      </c>
      <c r="E153" s="63">
        <v>0</v>
      </c>
      <c r="F153" s="63">
        <v>0</v>
      </c>
      <c r="G153" s="63">
        <v>0</v>
      </c>
      <c r="H153" s="63">
        <f t="shared" si="7"/>
        <v>0</v>
      </c>
    </row>
    <row r="154" spans="2:8" x14ac:dyDescent="0.25">
      <c r="B154" s="1" t="s">
        <v>37</v>
      </c>
      <c r="C154" s="1" t="s">
        <v>38</v>
      </c>
      <c r="D154" s="63">
        <v>6</v>
      </c>
      <c r="E154" s="63">
        <v>13.548387096774196</v>
      </c>
      <c r="F154" s="63">
        <v>10</v>
      </c>
      <c r="G154" s="63">
        <v>11.333333333333334</v>
      </c>
      <c r="H154" s="63">
        <f t="shared" si="7"/>
        <v>10.220430107526882</v>
      </c>
    </row>
    <row r="155" spans="2:8" x14ac:dyDescent="0.25">
      <c r="B155" s="1" t="s">
        <v>39</v>
      </c>
      <c r="C155" s="1" t="s">
        <v>40</v>
      </c>
      <c r="D155" s="63">
        <v>100</v>
      </c>
      <c r="E155" s="63">
        <v>100</v>
      </c>
      <c r="F155" s="63">
        <v>100</v>
      </c>
      <c r="G155" s="63">
        <v>99.999999999999986</v>
      </c>
      <c r="H155" s="63">
        <f t="shared" si="7"/>
        <v>100</v>
      </c>
    </row>
  </sheetData>
  <mergeCells count="8">
    <mergeCell ref="B1:H1"/>
    <mergeCell ref="D136:H136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zoomScale="80" zoomScaleNormal="80" workbookViewId="0">
      <selection activeCell="D159" sqref="D159:H177"/>
    </sheetView>
  </sheetViews>
  <sheetFormatPr defaultRowHeight="15" x14ac:dyDescent="0.25"/>
  <cols>
    <col min="3" max="3" width="65.140625" customWidth="1"/>
    <col min="4" max="4" width="11.42578125" customWidth="1"/>
    <col min="5" max="6" width="11.5703125" bestFit="1" customWidth="1"/>
    <col min="7" max="8" width="10.5703125" bestFit="1" customWidth="1"/>
  </cols>
  <sheetData>
    <row r="1" spans="2:8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8" x14ac:dyDescent="0.25">
      <c r="B2" s="60"/>
      <c r="C2" s="71"/>
      <c r="D2" s="71" t="s">
        <v>46</v>
      </c>
      <c r="E2" s="71" t="s">
        <v>47</v>
      </c>
      <c r="F2" s="71" t="s">
        <v>42</v>
      </c>
      <c r="G2" s="71" t="s">
        <v>49</v>
      </c>
      <c r="H2" s="71" t="s">
        <v>50</v>
      </c>
    </row>
    <row r="3" spans="2:8" x14ac:dyDescent="0.25">
      <c r="B3" s="71" t="s">
        <v>41</v>
      </c>
      <c r="C3" s="71" t="s">
        <v>26</v>
      </c>
      <c r="D3" s="120" t="s">
        <v>27</v>
      </c>
      <c r="E3" s="120"/>
      <c r="F3" s="120"/>
      <c r="G3" s="120"/>
      <c r="H3" s="120"/>
    </row>
    <row r="4" spans="2:8" x14ac:dyDescent="0.25">
      <c r="B4" s="60" t="s">
        <v>0</v>
      </c>
      <c r="C4" s="60" t="s">
        <v>1</v>
      </c>
      <c r="D4" s="61">
        <f t="shared" ref="D4:G18" si="0">AVERAGE(D27,D49,D71,D93,D115,D137,D159)</f>
        <v>9.3814285714285717</v>
      </c>
      <c r="E4" s="61">
        <f t="shared" si="0"/>
        <v>8.6857142857142851</v>
      </c>
      <c r="F4" s="61">
        <f t="shared" si="0"/>
        <v>10.745714285714286</v>
      </c>
      <c r="G4" s="61">
        <f t="shared" si="0"/>
        <v>11.858571428571432</v>
      </c>
      <c r="H4" s="61">
        <f>AVERAGE(D4:G4)</f>
        <v>10.167857142857143</v>
      </c>
    </row>
    <row r="5" spans="2:8" x14ac:dyDescent="0.25">
      <c r="B5" s="60" t="s">
        <v>2</v>
      </c>
      <c r="C5" s="60" t="s">
        <v>3</v>
      </c>
      <c r="D5" s="61">
        <f t="shared" si="0"/>
        <v>5.1057142857142859</v>
      </c>
      <c r="E5" s="61">
        <f t="shared" si="0"/>
        <v>5.0042857142857144</v>
      </c>
      <c r="F5" s="61">
        <f t="shared" si="0"/>
        <v>5.1442857142857141</v>
      </c>
      <c r="G5" s="61">
        <f t="shared" si="0"/>
        <v>2.2771428571428571</v>
      </c>
      <c r="H5" s="61">
        <f t="shared" ref="H5:H22" si="1">AVERAGE(D5:G5)</f>
        <v>4.3828571428571426</v>
      </c>
    </row>
    <row r="6" spans="2:8" x14ac:dyDescent="0.25">
      <c r="B6" s="60" t="s">
        <v>4</v>
      </c>
      <c r="C6" s="60" t="s">
        <v>5</v>
      </c>
      <c r="D6" s="61">
        <f t="shared" si="0"/>
        <v>0</v>
      </c>
      <c r="E6" s="61">
        <f t="shared" si="0"/>
        <v>0.73571428571428565</v>
      </c>
      <c r="F6" s="61">
        <f t="shared" si="0"/>
        <v>0.14714285714285716</v>
      </c>
      <c r="G6" s="61">
        <f t="shared" si="0"/>
        <v>0.23285714285714285</v>
      </c>
      <c r="H6" s="61">
        <f t="shared" si="1"/>
        <v>0.27892857142857141</v>
      </c>
    </row>
    <row r="7" spans="2:8" x14ac:dyDescent="0.25">
      <c r="B7" s="60" t="s">
        <v>6</v>
      </c>
      <c r="C7" s="60" t="s">
        <v>28</v>
      </c>
      <c r="D7" s="61">
        <f t="shared" si="0"/>
        <v>10.467142857142857</v>
      </c>
      <c r="E7" s="61">
        <f t="shared" si="0"/>
        <v>10.079999999999998</v>
      </c>
      <c r="F7" s="61">
        <f t="shared" si="0"/>
        <v>7.6085714285714277</v>
      </c>
      <c r="G7" s="61">
        <f t="shared" si="0"/>
        <v>9.8914285714285715</v>
      </c>
      <c r="H7" s="61">
        <f t="shared" si="1"/>
        <v>9.511785714285713</v>
      </c>
    </row>
    <row r="8" spans="2:8" x14ac:dyDescent="0.25">
      <c r="B8" s="60" t="s">
        <v>7</v>
      </c>
      <c r="C8" s="60" t="s">
        <v>29</v>
      </c>
      <c r="D8" s="61">
        <f t="shared" si="0"/>
        <v>4.7042857142857146</v>
      </c>
      <c r="E8" s="61">
        <f t="shared" si="0"/>
        <v>5.97</v>
      </c>
      <c r="F8" s="61">
        <f t="shared" si="0"/>
        <v>5.9271428571428562</v>
      </c>
      <c r="G8" s="61">
        <f t="shared" si="0"/>
        <v>5.2642857142857142</v>
      </c>
      <c r="H8" s="61">
        <f t="shared" si="1"/>
        <v>5.4664285714285707</v>
      </c>
    </row>
    <row r="9" spans="2:8" x14ac:dyDescent="0.25">
      <c r="B9" s="60" t="s">
        <v>8</v>
      </c>
      <c r="C9" s="60" t="s">
        <v>9</v>
      </c>
      <c r="D9" s="61">
        <f t="shared" si="0"/>
        <v>0</v>
      </c>
      <c r="E9" s="61">
        <f t="shared" si="0"/>
        <v>0</v>
      </c>
      <c r="F9" s="61">
        <f t="shared" si="0"/>
        <v>0</v>
      </c>
      <c r="G9" s="61">
        <f t="shared" si="0"/>
        <v>0</v>
      </c>
      <c r="H9" s="61">
        <f t="shared" si="1"/>
        <v>0</v>
      </c>
    </row>
    <row r="10" spans="2:8" x14ac:dyDescent="0.25">
      <c r="B10" s="42" t="s">
        <v>10</v>
      </c>
      <c r="C10" s="42" t="s">
        <v>30</v>
      </c>
      <c r="D10" s="43">
        <f t="shared" si="0"/>
        <v>29.658571428571431</v>
      </c>
      <c r="E10" s="43">
        <f t="shared" si="0"/>
        <v>30.475714285714282</v>
      </c>
      <c r="F10" s="43">
        <f t="shared" si="0"/>
        <v>29.572857142857142</v>
      </c>
      <c r="G10" s="43">
        <f t="shared" si="0"/>
        <v>29.524285714285718</v>
      </c>
      <c r="H10" s="43">
        <f>AVERAGE(H33,H55,H77,H99,H121,H143,H165)</f>
        <v>29.807857142857138</v>
      </c>
    </row>
    <row r="11" spans="2:8" x14ac:dyDescent="0.25">
      <c r="B11" s="60" t="s">
        <v>11</v>
      </c>
      <c r="C11" s="60" t="s">
        <v>12</v>
      </c>
      <c r="D11" s="61">
        <f t="shared" si="0"/>
        <v>17.46142857142857</v>
      </c>
      <c r="E11" s="61">
        <f t="shared" si="0"/>
        <v>15.262857142857142</v>
      </c>
      <c r="F11" s="61">
        <f t="shared" si="0"/>
        <v>18.887142857142859</v>
      </c>
      <c r="G11" s="61">
        <f t="shared" si="0"/>
        <v>20.759999999999998</v>
      </c>
      <c r="H11" s="61">
        <f t="shared" si="1"/>
        <v>18.092857142857142</v>
      </c>
    </row>
    <row r="12" spans="2:8" x14ac:dyDescent="0.25">
      <c r="B12" s="60" t="s">
        <v>13</v>
      </c>
      <c r="C12" s="60" t="s">
        <v>31</v>
      </c>
      <c r="D12" s="61">
        <f t="shared" si="0"/>
        <v>0.5585714285714285</v>
      </c>
      <c r="E12" s="61">
        <f t="shared" si="0"/>
        <v>0.72714285714285709</v>
      </c>
      <c r="F12" s="61">
        <f t="shared" si="0"/>
        <v>0.47285714285714286</v>
      </c>
      <c r="G12" s="61">
        <f t="shared" si="0"/>
        <v>0.53</v>
      </c>
      <c r="H12" s="61">
        <f t="shared" si="1"/>
        <v>0.57214285714285706</v>
      </c>
    </row>
    <row r="13" spans="2:8" x14ac:dyDescent="0.25">
      <c r="B13" s="60" t="s">
        <v>15</v>
      </c>
      <c r="C13" s="60" t="s">
        <v>14</v>
      </c>
      <c r="D13" s="61">
        <f t="shared" si="0"/>
        <v>1.1528571428571428</v>
      </c>
      <c r="E13" s="61">
        <f t="shared" si="0"/>
        <v>0.91428571428571426</v>
      </c>
      <c r="F13" s="61">
        <f t="shared" si="0"/>
        <v>0.57571428571428573</v>
      </c>
      <c r="G13" s="61">
        <f t="shared" si="0"/>
        <v>0.93285714285714272</v>
      </c>
      <c r="H13" s="61">
        <f t="shared" si="1"/>
        <v>0.89392857142857141</v>
      </c>
    </row>
    <row r="14" spans="2:8" x14ac:dyDescent="0.25">
      <c r="B14" s="60" t="s">
        <v>17</v>
      </c>
      <c r="C14" s="60" t="s">
        <v>16</v>
      </c>
      <c r="D14" s="61">
        <f t="shared" si="0"/>
        <v>1.9114285714285715</v>
      </c>
      <c r="E14" s="61">
        <f t="shared" si="0"/>
        <v>2.6785714285714284</v>
      </c>
      <c r="F14" s="61">
        <f t="shared" si="0"/>
        <v>3.6757142857142853</v>
      </c>
      <c r="G14" s="61">
        <f t="shared" si="0"/>
        <v>2.8657142857142861</v>
      </c>
      <c r="H14" s="61">
        <f t="shared" si="1"/>
        <v>2.7828571428571429</v>
      </c>
    </row>
    <row r="15" spans="2:8" x14ac:dyDescent="0.25">
      <c r="B15" s="60" t="s">
        <v>19</v>
      </c>
      <c r="C15" s="60" t="s">
        <v>18</v>
      </c>
      <c r="D15" s="61">
        <f t="shared" si="0"/>
        <v>6.8728571428571428</v>
      </c>
      <c r="E15" s="61">
        <f t="shared" si="0"/>
        <v>6.9228571428571444</v>
      </c>
      <c r="F15" s="61">
        <f t="shared" si="0"/>
        <v>5.4428571428571439</v>
      </c>
      <c r="G15" s="61">
        <f t="shared" si="0"/>
        <v>5.6542857142857139</v>
      </c>
      <c r="H15" s="61">
        <f t="shared" si="1"/>
        <v>6.2232142857142856</v>
      </c>
    </row>
    <row r="16" spans="2:8" x14ac:dyDescent="0.25">
      <c r="B16" s="60" t="s">
        <v>20</v>
      </c>
      <c r="C16" s="60" t="s">
        <v>32</v>
      </c>
      <c r="D16" s="61">
        <f t="shared" si="0"/>
        <v>27.228571428571424</v>
      </c>
      <c r="E16" s="61">
        <f t="shared" si="0"/>
        <v>27.544285714285714</v>
      </c>
      <c r="F16" s="61">
        <f t="shared" si="0"/>
        <v>26.048571428571428</v>
      </c>
      <c r="G16" s="61">
        <f t="shared" si="0"/>
        <v>27.462857142857139</v>
      </c>
      <c r="H16" s="61">
        <f t="shared" si="1"/>
        <v>27.071071428571422</v>
      </c>
    </row>
    <row r="17" spans="2:8" x14ac:dyDescent="0.25">
      <c r="B17" s="60" t="s">
        <v>21</v>
      </c>
      <c r="C17" s="60" t="s">
        <v>33</v>
      </c>
      <c r="D17" s="61">
        <f t="shared" si="0"/>
        <v>6.8614285714285712</v>
      </c>
      <c r="E17" s="61">
        <f t="shared" si="0"/>
        <v>9.0014285714285709</v>
      </c>
      <c r="F17" s="61">
        <f t="shared" si="0"/>
        <v>5.9671428571428562</v>
      </c>
      <c r="G17" s="61">
        <f t="shared" si="0"/>
        <v>5.3014285714285716</v>
      </c>
      <c r="H17" s="61">
        <f t="shared" si="1"/>
        <v>6.7828571428571429</v>
      </c>
    </row>
    <row r="18" spans="2:8" x14ac:dyDescent="0.25">
      <c r="B18" s="60" t="s">
        <v>22</v>
      </c>
      <c r="C18" s="60" t="s">
        <v>34</v>
      </c>
      <c r="D18" s="61">
        <f t="shared" si="0"/>
        <v>0.30142857142857143</v>
      </c>
      <c r="E18" s="61">
        <f t="shared" si="0"/>
        <v>8.8571428571428565E-2</v>
      </c>
      <c r="F18" s="61">
        <f t="shared" si="0"/>
        <v>0.06</v>
      </c>
      <c r="G18" s="61">
        <f t="shared" si="0"/>
        <v>6.142857142857143E-2</v>
      </c>
      <c r="H18" s="61">
        <f t="shared" si="1"/>
        <v>0.12785714285714286</v>
      </c>
    </row>
    <row r="19" spans="2:8" x14ac:dyDescent="0.25">
      <c r="B19" s="60" t="s">
        <v>23</v>
      </c>
      <c r="C19" s="60" t="s">
        <v>35</v>
      </c>
      <c r="D19" s="61">
        <f>AVERAGE(D42,D64,D86,D108,D130,D152,D174)</f>
        <v>0</v>
      </c>
      <c r="E19" s="61">
        <f>AVERAGE(E42,E64,E86,E108,E130,F151,E174)</f>
        <v>0</v>
      </c>
      <c r="F19" s="61">
        <f t="shared" ref="F19:G22" si="2">AVERAGE(F42,F64,F86,F108,F130,F152,F174)</f>
        <v>3.5714285714285712E-2</v>
      </c>
      <c r="G19" s="61">
        <f t="shared" si="2"/>
        <v>4.1428571428571426E-2</v>
      </c>
      <c r="H19" s="61">
        <f t="shared" si="1"/>
        <v>1.9285714285714285E-2</v>
      </c>
    </row>
    <row r="20" spans="2:8" x14ac:dyDescent="0.25">
      <c r="B20" s="60" t="s">
        <v>24</v>
      </c>
      <c r="C20" s="60" t="s">
        <v>36</v>
      </c>
      <c r="D20" s="61">
        <f>AVERAGE(D43,D65,D87,D109,D131,D153,D175)</f>
        <v>0</v>
      </c>
      <c r="E20" s="61">
        <f>AVERAGE(E43,E65,E87,E109,E131,E153,E175)</f>
        <v>0</v>
      </c>
      <c r="F20" s="61">
        <f t="shared" si="2"/>
        <v>0</v>
      </c>
      <c r="G20" s="61">
        <f t="shared" si="2"/>
        <v>0.16142857142857142</v>
      </c>
      <c r="H20" s="61">
        <f t="shared" si="1"/>
        <v>4.0357142857142855E-2</v>
      </c>
    </row>
    <row r="21" spans="2:8" x14ac:dyDescent="0.25">
      <c r="B21" s="60" t="s">
        <v>37</v>
      </c>
      <c r="C21" s="60" t="s">
        <v>38</v>
      </c>
      <c r="D21" s="61">
        <f>AVERAGE(D44,D66,D88,D110,D132,D154,D176)</f>
        <v>7.992857142857142</v>
      </c>
      <c r="E21" s="61">
        <f>AVERAGE(E44,E66,E88,E110,E132,E154,E176)</f>
        <v>6.3842857142857143</v>
      </c>
      <c r="F21" s="61">
        <f t="shared" si="2"/>
        <v>9.2614285714285725</v>
      </c>
      <c r="G21" s="61">
        <f t="shared" si="2"/>
        <v>6.7042857142857146</v>
      </c>
      <c r="H21" s="61">
        <f t="shared" si="1"/>
        <v>7.5857142857142863</v>
      </c>
    </row>
    <row r="22" spans="2:8" x14ac:dyDescent="0.25">
      <c r="B22" s="42" t="s">
        <v>39</v>
      </c>
      <c r="C22" s="42" t="s">
        <v>40</v>
      </c>
      <c r="D22" s="43">
        <f>AVERAGE(D45,D67,D89,D111,D133,D155,D177)</f>
        <v>100</v>
      </c>
      <c r="E22" s="43">
        <f>AVERAGE(E45,E67,E89,E111,E133,E155,E177)</f>
        <v>100</v>
      </c>
      <c r="F22" s="43">
        <f t="shared" si="2"/>
        <v>100</v>
      </c>
      <c r="G22" s="43">
        <f t="shared" si="2"/>
        <v>100</v>
      </c>
      <c r="H22" s="43">
        <f t="shared" si="1"/>
        <v>100</v>
      </c>
    </row>
    <row r="25" spans="2:8" x14ac:dyDescent="0.25">
      <c r="B25" s="6"/>
      <c r="C25" s="7" t="s">
        <v>62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9" t="s">
        <v>27</v>
      </c>
      <c r="E26" s="119"/>
      <c r="F26" s="119"/>
      <c r="G26" s="119"/>
      <c r="H26" s="119"/>
    </row>
    <row r="27" spans="2:8" x14ac:dyDescent="0.25">
      <c r="B27" s="1" t="s">
        <v>0</v>
      </c>
      <c r="C27" s="1" t="s">
        <v>1</v>
      </c>
      <c r="D27" s="63">
        <v>11.96</v>
      </c>
      <c r="E27" s="63">
        <v>6.64</v>
      </c>
      <c r="F27" s="63">
        <v>10.27</v>
      </c>
      <c r="G27" s="63">
        <v>10.69</v>
      </c>
      <c r="H27" s="63">
        <f>AVERAGE(D27:G27)</f>
        <v>9.89</v>
      </c>
    </row>
    <row r="28" spans="2:8" x14ac:dyDescent="0.25">
      <c r="B28" s="1" t="s">
        <v>2</v>
      </c>
      <c r="C28" s="1" t="s">
        <v>3</v>
      </c>
      <c r="D28" s="63">
        <v>4.91</v>
      </c>
      <c r="E28" s="63">
        <v>2.7</v>
      </c>
      <c r="F28" s="63">
        <v>4.4000000000000004</v>
      </c>
      <c r="G28" s="63">
        <v>4.2699999999999996</v>
      </c>
      <c r="H28" s="63">
        <f t="shared" ref="H28:H44" si="3">AVERAGE(D28:G28)</f>
        <v>4.07</v>
      </c>
    </row>
    <row r="29" spans="2:8" x14ac:dyDescent="0.25">
      <c r="B29" s="1" t="s">
        <v>4</v>
      </c>
      <c r="C29" s="1" t="s">
        <v>5</v>
      </c>
      <c r="D29" s="63">
        <v>0</v>
      </c>
      <c r="E29" s="63">
        <v>4.5599999999999996</v>
      </c>
      <c r="F29" s="63">
        <v>0</v>
      </c>
      <c r="G29" s="63">
        <v>1.28</v>
      </c>
      <c r="H29" s="63">
        <f t="shared" si="3"/>
        <v>1.46</v>
      </c>
    </row>
    <row r="30" spans="2:8" x14ac:dyDescent="0.25">
      <c r="B30" s="1" t="s">
        <v>6</v>
      </c>
      <c r="C30" s="1" t="s">
        <v>28</v>
      </c>
      <c r="D30" s="63">
        <v>7.91</v>
      </c>
      <c r="E30" s="63">
        <v>10.58</v>
      </c>
      <c r="F30" s="63">
        <v>5.46</v>
      </c>
      <c r="G30" s="63">
        <v>8.76</v>
      </c>
      <c r="H30" s="63">
        <f t="shared" si="3"/>
        <v>8.1775000000000002</v>
      </c>
    </row>
    <row r="31" spans="2:8" x14ac:dyDescent="0.25">
      <c r="B31" s="1" t="s">
        <v>7</v>
      </c>
      <c r="C31" s="1" t="s">
        <v>29</v>
      </c>
      <c r="D31" s="63">
        <v>2.78</v>
      </c>
      <c r="E31" s="63">
        <v>4.9800000000000004</v>
      </c>
      <c r="F31" s="63">
        <v>9.43</v>
      </c>
      <c r="G31" s="63">
        <v>7.91</v>
      </c>
      <c r="H31" s="63">
        <f t="shared" si="3"/>
        <v>6.2749999999999995</v>
      </c>
    </row>
    <row r="32" spans="2:8" x14ac:dyDescent="0.25">
      <c r="B32" s="1" t="s">
        <v>8</v>
      </c>
      <c r="C32" s="1" t="s">
        <v>9</v>
      </c>
      <c r="D32" s="63">
        <v>0</v>
      </c>
      <c r="E32" s="63">
        <v>0</v>
      </c>
      <c r="F32" s="63">
        <v>0</v>
      </c>
      <c r="G32" s="63">
        <v>0</v>
      </c>
      <c r="H32" s="63">
        <f t="shared" si="3"/>
        <v>0</v>
      </c>
    </row>
    <row r="33" spans="2:8" x14ac:dyDescent="0.25">
      <c r="B33" s="4" t="s">
        <v>10</v>
      </c>
      <c r="C33" s="4" t="s">
        <v>30</v>
      </c>
      <c r="D33" s="64">
        <f>SUM(D27:D32)</f>
        <v>27.560000000000002</v>
      </c>
      <c r="E33" s="64">
        <f>SUM(E27:E32)</f>
        <v>29.459999999999997</v>
      </c>
      <c r="F33" s="64">
        <f>SUM(F27:F32)</f>
        <v>29.56</v>
      </c>
      <c r="G33" s="64">
        <f>SUM(G27:G32)</f>
        <v>32.909999999999997</v>
      </c>
      <c r="H33" s="64">
        <f t="shared" si="3"/>
        <v>29.872499999999999</v>
      </c>
    </row>
    <row r="34" spans="2:8" x14ac:dyDescent="0.25">
      <c r="B34" s="1" t="s">
        <v>11</v>
      </c>
      <c r="C34" s="1" t="s">
        <v>12</v>
      </c>
      <c r="D34" s="63">
        <v>17.52</v>
      </c>
      <c r="E34" s="63">
        <v>16.39</v>
      </c>
      <c r="F34" s="63">
        <v>19.5</v>
      </c>
      <c r="G34" s="63">
        <v>19.02</v>
      </c>
      <c r="H34" s="63">
        <f t="shared" si="3"/>
        <v>18.107499999999998</v>
      </c>
    </row>
    <row r="35" spans="2:8" x14ac:dyDescent="0.25">
      <c r="B35" s="1" t="s">
        <v>13</v>
      </c>
      <c r="C35" s="1" t="s">
        <v>31</v>
      </c>
      <c r="D35" s="63">
        <v>0.43</v>
      </c>
      <c r="E35" s="63">
        <v>0.42</v>
      </c>
      <c r="F35" s="63">
        <v>0.21</v>
      </c>
      <c r="G35" s="63">
        <v>0.43</v>
      </c>
      <c r="H35" s="63">
        <f t="shared" si="3"/>
        <v>0.3725</v>
      </c>
    </row>
    <row r="36" spans="2:8" x14ac:dyDescent="0.25">
      <c r="B36" s="1" t="s">
        <v>15</v>
      </c>
      <c r="C36" s="1" t="s">
        <v>14</v>
      </c>
      <c r="D36" s="63">
        <v>1.5</v>
      </c>
      <c r="E36" s="63">
        <v>0.84</v>
      </c>
      <c r="F36" s="63">
        <v>0.42</v>
      </c>
      <c r="G36" s="63">
        <v>1.07</v>
      </c>
      <c r="H36" s="63">
        <f t="shared" si="3"/>
        <v>0.95750000000000002</v>
      </c>
    </row>
    <row r="37" spans="2:8" x14ac:dyDescent="0.25">
      <c r="B37" s="1" t="s">
        <v>17</v>
      </c>
      <c r="C37" s="1" t="s">
        <v>16</v>
      </c>
      <c r="D37" s="63">
        <v>3.63</v>
      </c>
      <c r="E37" s="63">
        <v>3.73</v>
      </c>
      <c r="F37" s="63">
        <v>4.6100000000000003</v>
      </c>
      <c r="G37" s="63">
        <v>3.63</v>
      </c>
      <c r="H37" s="63">
        <f t="shared" si="3"/>
        <v>3.8999999999999995</v>
      </c>
    </row>
    <row r="38" spans="2:8" x14ac:dyDescent="0.25">
      <c r="B38" s="1" t="s">
        <v>19</v>
      </c>
      <c r="C38" s="1" t="s">
        <v>18</v>
      </c>
      <c r="D38" s="63">
        <v>4.0599999999999996</v>
      </c>
      <c r="E38" s="63">
        <v>5.6</v>
      </c>
      <c r="F38" s="63">
        <v>5.66</v>
      </c>
      <c r="G38" s="63">
        <v>4.49</v>
      </c>
      <c r="H38" s="63">
        <f t="shared" si="3"/>
        <v>4.9525000000000006</v>
      </c>
    </row>
    <row r="39" spans="2:8" x14ac:dyDescent="0.25">
      <c r="B39" s="1" t="s">
        <v>20</v>
      </c>
      <c r="C39" s="1" t="s">
        <v>32</v>
      </c>
      <c r="D39" s="63">
        <v>21.8</v>
      </c>
      <c r="E39" s="63">
        <v>23.44</v>
      </c>
      <c r="F39" s="63">
        <v>22.01</v>
      </c>
      <c r="G39" s="63">
        <v>23.5</v>
      </c>
      <c r="H39" s="63">
        <f t="shared" si="3"/>
        <v>22.6875</v>
      </c>
    </row>
    <row r="40" spans="2:8" x14ac:dyDescent="0.25">
      <c r="B40" s="1" t="s">
        <v>21</v>
      </c>
      <c r="C40" s="1" t="s">
        <v>33</v>
      </c>
      <c r="D40" s="63">
        <v>11.75</v>
      </c>
      <c r="E40" s="63">
        <v>9.34</v>
      </c>
      <c r="F40" s="63">
        <v>8.18</v>
      </c>
      <c r="G40" s="63">
        <v>7.05</v>
      </c>
      <c r="H40" s="63">
        <f t="shared" si="3"/>
        <v>9.08</v>
      </c>
    </row>
    <row r="41" spans="2:8" x14ac:dyDescent="0.25">
      <c r="B41" s="1" t="s">
        <v>22</v>
      </c>
      <c r="C41" s="1" t="s">
        <v>34</v>
      </c>
      <c r="D41" s="63">
        <v>0.21</v>
      </c>
      <c r="E41" s="63">
        <v>0.62</v>
      </c>
      <c r="F41" s="63">
        <v>0.42</v>
      </c>
      <c r="G41" s="63">
        <v>0.43</v>
      </c>
      <c r="H41" s="63">
        <f t="shared" si="3"/>
        <v>0.42</v>
      </c>
    </row>
    <row r="42" spans="2:8" x14ac:dyDescent="0.25">
      <c r="B42" s="1" t="s">
        <v>23</v>
      </c>
      <c r="C42" s="1" t="s">
        <v>35</v>
      </c>
      <c r="D42" s="63">
        <v>0</v>
      </c>
      <c r="E42" s="63">
        <v>0</v>
      </c>
      <c r="F42" s="63">
        <v>0</v>
      </c>
      <c r="G42" s="63">
        <v>0</v>
      </c>
      <c r="H42" s="63">
        <f t="shared" si="3"/>
        <v>0</v>
      </c>
    </row>
    <row r="43" spans="2:8" x14ac:dyDescent="0.25">
      <c r="B43" s="1" t="s">
        <v>24</v>
      </c>
      <c r="C43" s="1" t="s">
        <v>36</v>
      </c>
      <c r="D43" s="63">
        <v>0</v>
      </c>
      <c r="E43" s="63">
        <v>0</v>
      </c>
      <c r="F43" s="63">
        <v>0</v>
      </c>
      <c r="G43" s="63">
        <v>0</v>
      </c>
      <c r="H43" s="63">
        <f t="shared" si="3"/>
        <v>0</v>
      </c>
    </row>
    <row r="44" spans="2:8" x14ac:dyDescent="0.25">
      <c r="B44" s="1" t="s">
        <v>37</v>
      </c>
      <c r="C44" s="1" t="s">
        <v>38</v>
      </c>
      <c r="D44" s="106">
        <v>11.54</v>
      </c>
      <c r="E44" s="89">
        <v>10.16</v>
      </c>
      <c r="F44" s="63">
        <v>9.43</v>
      </c>
      <c r="G44" s="63">
        <v>7.47</v>
      </c>
      <c r="H44" s="63">
        <f t="shared" si="3"/>
        <v>9.65</v>
      </c>
    </row>
    <row r="45" spans="2:8" x14ac:dyDescent="0.25">
      <c r="B45" s="1" t="s">
        <v>39</v>
      </c>
      <c r="C45" s="1" t="s">
        <v>40</v>
      </c>
      <c r="D45" s="63">
        <v>100</v>
      </c>
      <c r="E45" s="63">
        <v>100</v>
      </c>
      <c r="F45" s="63">
        <v>100</v>
      </c>
      <c r="G45" s="63">
        <v>100</v>
      </c>
      <c r="H45" s="63">
        <f>AVERAGE(D45:G45)</f>
        <v>100</v>
      </c>
    </row>
    <row r="47" spans="2:8" x14ac:dyDescent="0.25">
      <c r="B47" s="6"/>
      <c r="C47" s="7" t="s">
        <v>63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</row>
    <row r="48" spans="2:8" x14ac:dyDescent="0.25">
      <c r="B48" s="2" t="s">
        <v>41</v>
      </c>
      <c r="C48" s="2" t="s">
        <v>26</v>
      </c>
      <c r="D48" s="119" t="s">
        <v>27</v>
      </c>
      <c r="E48" s="119"/>
      <c r="F48" s="119"/>
      <c r="G48" s="119"/>
      <c r="H48" s="119"/>
    </row>
    <row r="49" spans="2:8" x14ac:dyDescent="0.25">
      <c r="B49" s="1" t="s">
        <v>0</v>
      </c>
      <c r="C49" s="1" t="s">
        <v>1</v>
      </c>
      <c r="D49" s="63">
        <v>10.84</v>
      </c>
      <c r="E49" s="63">
        <v>7.41</v>
      </c>
      <c r="F49" s="63">
        <v>8.6199999999999992</v>
      </c>
      <c r="G49" s="63">
        <v>11.27</v>
      </c>
      <c r="H49" s="65">
        <f>AVERAGE(D49:G49)</f>
        <v>9.5350000000000001</v>
      </c>
    </row>
    <row r="50" spans="2:8" x14ac:dyDescent="0.25">
      <c r="B50" s="1" t="s">
        <v>2</v>
      </c>
      <c r="C50" s="1" t="s">
        <v>3</v>
      </c>
      <c r="D50" s="63">
        <v>3.15</v>
      </c>
      <c r="E50" s="63">
        <v>2.38</v>
      </c>
      <c r="F50" s="63">
        <v>14.04</v>
      </c>
      <c r="G50" s="63">
        <v>3.18</v>
      </c>
      <c r="H50" s="65">
        <f t="shared" ref="H50:H67" si="4">AVERAGE(D50:G50)</f>
        <v>5.6875</v>
      </c>
    </row>
    <row r="51" spans="2:8" x14ac:dyDescent="0.25">
      <c r="B51" s="1" t="s">
        <v>4</v>
      </c>
      <c r="C51" s="1" t="s">
        <v>5</v>
      </c>
      <c r="D51" s="63">
        <v>0</v>
      </c>
      <c r="E51" s="63">
        <v>0</v>
      </c>
      <c r="F51" s="63">
        <v>0</v>
      </c>
      <c r="G51" s="63">
        <v>0</v>
      </c>
      <c r="H51" s="65">
        <f t="shared" si="4"/>
        <v>0</v>
      </c>
    </row>
    <row r="52" spans="2:8" x14ac:dyDescent="0.25">
      <c r="B52" s="1" t="s">
        <v>6</v>
      </c>
      <c r="C52" s="1" t="s">
        <v>28</v>
      </c>
      <c r="D52" s="63">
        <v>5.94</v>
      </c>
      <c r="E52" s="63">
        <v>13.76</v>
      </c>
      <c r="F52" s="63">
        <v>5.66</v>
      </c>
      <c r="G52" s="63">
        <v>14.16</v>
      </c>
      <c r="H52" s="65">
        <f t="shared" si="4"/>
        <v>9.879999999999999</v>
      </c>
    </row>
    <row r="53" spans="2:8" x14ac:dyDescent="0.25">
      <c r="B53" s="1" t="s">
        <v>7</v>
      </c>
      <c r="C53" s="1" t="s">
        <v>29</v>
      </c>
      <c r="D53" s="63">
        <v>7.69</v>
      </c>
      <c r="E53" s="63">
        <v>10.31</v>
      </c>
      <c r="F53" s="63">
        <v>4.93</v>
      </c>
      <c r="G53" s="63">
        <v>4.05</v>
      </c>
      <c r="H53" s="65">
        <f t="shared" si="4"/>
        <v>6.7450000000000001</v>
      </c>
    </row>
    <row r="54" spans="2:8" x14ac:dyDescent="0.25">
      <c r="B54" s="1" t="s">
        <v>8</v>
      </c>
      <c r="C54" s="1" t="s">
        <v>9</v>
      </c>
      <c r="D54" s="63">
        <v>0</v>
      </c>
      <c r="E54" s="63">
        <v>0</v>
      </c>
      <c r="F54" s="63">
        <v>0</v>
      </c>
      <c r="G54" s="63">
        <v>0</v>
      </c>
      <c r="H54" s="65">
        <f t="shared" si="4"/>
        <v>0</v>
      </c>
    </row>
    <row r="55" spans="2:8" x14ac:dyDescent="0.25">
      <c r="B55" s="4" t="s">
        <v>10</v>
      </c>
      <c r="C55" s="4" t="s">
        <v>30</v>
      </c>
      <c r="D55" s="64">
        <f>SUM(D49:D54)</f>
        <v>27.62</v>
      </c>
      <c r="E55" s="64">
        <f>SUM(E49:E54)</f>
        <v>33.86</v>
      </c>
      <c r="F55" s="64">
        <f>SUM(F49:F54)</f>
        <v>33.25</v>
      </c>
      <c r="G55" s="64">
        <f>SUM(G49:G54)</f>
        <v>32.659999999999997</v>
      </c>
      <c r="H55" s="64">
        <f>AVERAGE(D55:G55)</f>
        <v>31.8475</v>
      </c>
    </row>
    <row r="56" spans="2:8" x14ac:dyDescent="0.25">
      <c r="B56" s="1" t="s">
        <v>11</v>
      </c>
      <c r="C56" s="1" t="s">
        <v>12</v>
      </c>
      <c r="D56" s="63">
        <v>17.829999999999998</v>
      </c>
      <c r="E56" s="63">
        <v>16.399999999999999</v>
      </c>
      <c r="F56" s="63">
        <v>16.010000000000002</v>
      </c>
      <c r="G56" s="63">
        <v>22.83</v>
      </c>
      <c r="H56" s="65">
        <f>AVERAGE(D56:G56)</f>
        <v>18.267499999999998</v>
      </c>
    </row>
    <row r="57" spans="2:8" x14ac:dyDescent="0.25">
      <c r="B57" s="1" t="s">
        <v>13</v>
      </c>
      <c r="C57" s="1" t="s">
        <v>31</v>
      </c>
      <c r="D57" s="63">
        <v>1.4</v>
      </c>
      <c r="E57" s="63">
        <v>0.79</v>
      </c>
      <c r="F57" s="63">
        <v>0.25</v>
      </c>
      <c r="G57" s="63">
        <v>0.28999999999999998</v>
      </c>
      <c r="H57" s="65">
        <f t="shared" si="4"/>
        <v>0.6825</v>
      </c>
    </row>
    <row r="58" spans="2:8" x14ac:dyDescent="0.25">
      <c r="B58" s="1" t="s">
        <v>15</v>
      </c>
      <c r="C58" s="1" t="s">
        <v>14</v>
      </c>
      <c r="D58" s="63">
        <v>0.7</v>
      </c>
      <c r="E58" s="63">
        <v>0.53</v>
      </c>
      <c r="F58" s="63">
        <v>0.25</v>
      </c>
      <c r="G58" s="63">
        <v>0.57999999999999996</v>
      </c>
      <c r="H58" s="65">
        <f t="shared" si="4"/>
        <v>0.51500000000000001</v>
      </c>
    </row>
    <row r="59" spans="2:8" x14ac:dyDescent="0.25">
      <c r="B59" s="1" t="s">
        <v>17</v>
      </c>
      <c r="C59" s="1" t="s">
        <v>16</v>
      </c>
      <c r="D59" s="63">
        <v>3.85</v>
      </c>
      <c r="E59" s="63">
        <v>2.65</v>
      </c>
      <c r="F59" s="63">
        <v>1.72</v>
      </c>
      <c r="G59" s="63">
        <v>1.73</v>
      </c>
      <c r="H59" s="65">
        <f t="shared" si="4"/>
        <v>2.4875000000000003</v>
      </c>
    </row>
    <row r="60" spans="2:8" x14ac:dyDescent="0.25">
      <c r="B60" s="1" t="s">
        <v>19</v>
      </c>
      <c r="C60" s="1" t="s">
        <v>18</v>
      </c>
      <c r="D60" s="63">
        <v>5.6</v>
      </c>
      <c r="E60" s="63">
        <v>3.7</v>
      </c>
      <c r="F60" s="63">
        <v>2.71</v>
      </c>
      <c r="G60" s="63">
        <v>3.18</v>
      </c>
      <c r="H60" s="65">
        <f t="shared" si="4"/>
        <v>3.7975000000000003</v>
      </c>
    </row>
    <row r="61" spans="2:8" x14ac:dyDescent="0.25">
      <c r="B61" s="1" t="s">
        <v>20</v>
      </c>
      <c r="C61" s="1" t="s">
        <v>32</v>
      </c>
      <c r="D61" s="63">
        <v>26.92</v>
      </c>
      <c r="E61" s="63">
        <v>28.31</v>
      </c>
      <c r="F61" s="63">
        <v>21.92</v>
      </c>
      <c r="G61" s="63">
        <v>28.32</v>
      </c>
      <c r="H61" s="65">
        <f t="shared" si="4"/>
        <v>26.3675</v>
      </c>
    </row>
    <row r="62" spans="2:8" x14ac:dyDescent="0.25">
      <c r="B62" s="1" t="s">
        <v>21</v>
      </c>
      <c r="C62" s="1" t="s">
        <v>33</v>
      </c>
      <c r="D62" s="63">
        <v>10.49</v>
      </c>
      <c r="E62" s="63">
        <v>7.41</v>
      </c>
      <c r="F62" s="63">
        <v>4.68</v>
      </c>
      <c r="G62" s="63">
        <v>3.18</v>
      </c>
      <c r="H62" s="65">
        <f t="shared" si="4"/>
        <v>6.4399999999999995</v>
      </c>
    </row>
    <row r="63" spans="2:8" x14ac:dyDescent="0.25">
      <c r="B63" s="1" t="s">
        <v>22</v>
      </c>
      <c r="C63" s="1" t="s">
        <v>34</v>
      </c>
      <c r="D63" s="63">
        <v>0</v>
      </c>
      <c r="E63" s="63">
        <v>0</v>
      </c>
      <c r="F63" s="63">
        <v>0</v>
      </c>
      <c r="G63" s="63">
        <v>0</v>
      </c>
      <c r="H63" s="65">
        <f t="shared" si="4"/>
        <v>0</v>
      </c>
    </row>
    <row r="64" spans="2:8" x14ac:dyDescent="0.25">
      <c r="B64" s="1" t="s">
        <v>23</v>
      </c>
      <c r="C64" s="1" t="s">
        <v>35</v>
      </c>
      <c r="D64" s="63">
        <v>0</v>
      </c>
      <c r="E64" s="63">
        <v>0</v>
      </c>
      <c r="F64" s="63">
        <v>0.25</v>
      </c>
      <c r="G64" s="63">
        <v>0.28999999999999998</v>
      </c>
      <c r="H64" s="65">
        <f t="shared" si="4"/>
        <v>0.13500000000000001</v>
      </c>
    </row>
    <row r="65" spans="2:8" x14ac:dyDescent="0.25">
      <c r="B65" s="1" t="s">
        <v>24</v>
      </c>
      <c r="C65" s="1" t="s">
        <v>36</v>
      </c>
      <c r="D65" s="63">
        <v>0</v>
      </c>
      <c r="E65" s="63">
        <v>0</v>
      </c>
      <c r="F65" s="63">
        <v>0</v>
      </c>
      <c r="G65" s="63">
        <v>0</v>
      </c>
      <c r="H65" s="65">
        <f t="shared" si="4"/>
        <v>0</v>
      </c>
    </row>
    <row r="66" spans="2:8" x14ac:dyDescent="0.25">
      <c r="B66" s="1" t="s">
        <v>37</v>
      </c>
      <c r="C66" s="1" t="s">
        <v>38</v>
      </c>
      <c r="D66" s="63">
        <v>5.59</v>
      </c>
      <c r="E66" s="63">
        <v>6.35</v>
      </c>
      <c r="F66" s="63">
        <v>18.96</v>
      </c>
      <c r="G66" s="28">
        <v>6.94</v>
      </c>
      <c r="H66" s="65">
        <f t="shared" si="4"/>
        <v>9.4599999999999991</v>
      </c>
    </row>
    <row r="67" spans="2:8" x14ac:dyDescent="0.25">
      <c r="B67" s="1" t="s">
        <v>39</v>
      </c>
      <c r="C67" s="1" t="s">
        <v>40</v>
      </c>
      <c r="D67" s="63">
        <v>100</v>
      </c>
      <c r="E67" s="63">
        <v>100</v>
      </c>
      <c r="F67" s="63">
        <v>100</v>
      </c>
      <c r="G67" s="63">
        <v>100</v>
      </c>
      <c r="H67" s="65">
        <f t="shared" si="4"/>
        <v>100</v>
      </c>
    </row>
    <row r="69" spans="2:8" x14ac:dyDescent="0.25">
      <c r="B69" s="6"/>
      <c r="C69" s="7" t="s">
        <v>64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</row>
    <row r="70" spans="2:8" x14ac:dyDescent="0.25">
      <c r="B70" s="2" t="s">
        <v>41</v>
      </c>
      <c r="C70" s="2" t="s">
        <v>26</v>
      </c>
      <c r="D70" s="119" t="s">
        <v>27</v>
      </c>
      <c r="E70" s="119"/>
      <c r="F70" s="119"/>
      <c r="G70" s="119"/>
      <c r="H70" s="119"/>
    </row>
    <row r="71" spans="2:8" x14ac:dyDescent="0.25">
      <c r="B71" s="1" t="s">
        <v>0</v>
      </c>
      <c r="C71" s="1" t="s">
        <v>1</v>
      </c>
      <c r="D71" s="63">
        <v>10.39</v>
      </c>
      <c r="E71" s="63">
        <v>8.61</v>
      </c>
      <c r="F71" s="63">
        <v>12.91</v>
      </c>
      <c r="G71" s="63">
        <v>9.31</v>
      </c>
      <c r="H71" s="63">
        <f>AVERAGE(D71:G71)</f>
        <v>10.305</v>
      </c>
    </row>
    <row r="72" spans="2:8" x14ac:dyDescent="0.25">
      <c r="B72" s="1" t="s">
        <v>2</v>
      </c>
      <c r="C72" s="1" t="s">
        <v>3</v>
      </c>
      <c r="D72" s="63">
        <v>7.79</v>
      </c>
      <c r="E72" s="63">
        <v>15.14</v>
      </c>
      <c r="F72" s="63">
        <v>3.64</v>
      </c>
      <c r="G72" s="63">
        <v>1.5</v>
      </c>
      <c r="H72" s="63">
        <f t="shared" ref="H72:H89" si="5">AVERAGE(D72:G72)</f>
        <v>7.0175000000000001</v>
      </c>
    </row>
    <row r="73" spans="2:8" x14ac:dyDescent="0.25">
      <c r="B73" s="1" t="s">
        <v>4</v>
      </c>
      <c r="C73" s="1" t="s">
        <v>5</v>
      </c>
      <c r="D73" s="63">
        <v>0</v>
      </c>
      <c r="E73" s="63">
        <v>0.59</v>
      </c>
      <c r="F73" s="63">
        <v>0</v>
      </c>
      <c r="G73" s="63">
        <v>0</v>
      </c>
      <c r="H73" s="63">
        <f t="shared" si="5"/>
        <v>0.14749999999999999</v>
      </c>
    </row>
    <row r="74" spans="2:8" x14ac:dyDescent="0.25">
      <c r="B74" s="1" t="s">
        <v>6</v>
      </c>
      <c r="C74" s="1" t="s">
        <v>28</v>
      </c>
      <c r="D74" s="63">
        <v>10.72</v>
      </c>
      <c r="E74" s="63">
        <v>9.1999999999999993</v>
      </c>
      <c r="F74" s="63">
        <v>6.95</v>
      </c>
      <c r="G74" s="63">
        <v>5.41</v>
      </c>
      <c r="H74" s="63">
        <f t="shared" si="5"/>
        <v>8.07</v>
      </c>
    </row>
    <row r="75" spans="2:8" x14ac:dyDescent="0.25">
      <c r="B75" s="1" t="s">
        <v>7</v>
      </c>
      <c r="C75" s="1" t="s">
        <v>29</v>
      </c>
      <c r="D75" s="63">
        <v>2.27</v>
      </c>
      <c r="E75" s="63">
        <v>1.48</v>
      </c>
      <c r="F75" s="63">
        <v>6.3</v>
      </c>
      <c r="G75" s="63">
        <v>8.7100000000000009</v>
      </c>
      <c r="H75" s="63">
        <f t="shared" si="5"/>
        <v>4.6900000000000004</v>
      </c>
    </row>
    <row r="76" spans="2:8" x14ac:dyDescent="0.25">
      <c r="B76" s="1" t="s">
        <v>8</v>
      </c>
      <c r="C76" s="1" t="s">
        <v>9</v>
      </c>
      <c r="D76" s="63">
        <v>0</v>
      </c>
      <c r="E76" s="63">
        <v>0</v>
      </c>
      <c r="F76" s="63">
        <v>0</v>
      </c>
      <c r="G76" s="63">
        <v>0</v>
      </c>
      <c r="H76" s="63">
        <f t="shared" si="5"/>
        <v>0</v>
      </c>
    </row>
    <row r="77" spans="2:8" x14ac:dyDescent="0.25">
      <c r="B77" s="4" t="s">
        <v>10</v>
      </c>
      <c r="C77" s="4" t="s">
        <v>30</v>
      </c>
      <c r="D77" s="64">
        <f>SUM(D71:D76)</f>
        <v>31.169999999999998</v>
      </c>
      <c r="E77" s="64">
        <f>SUM(E71:E76)</f>
        <v>35.019999999999996</v>
      </c>
      <c r="F77" s="64">
        <f>SUM(F71:F76)</f>
        <v>29.8</v>
      </c>
      <c r="G77" s="64">
        <f>SUM(G71:G76)</f>
        <v>24.93</v>
      </c>
      <c r="H77" s="64">
        <f t="shared" si="5"/>
        <v>30.229999999999997</v>
      </c>
    </row>
    <row r="78" spans="2:8" x14ac:dyDescent="0.25">
      <c r="B78" s="1" t="s">
        <v>11</v>
      </c>
      <c r="C78" s="1" t="s">
        <v>12</v>
      </c>
      <c r="D78" s="63">
        <v>15.58</v>
      </c>
      <c r="E78" s="63">
        <v>11.87</v>
      </c>
      <c r="F78" s="63">
        <v>16.23</v>
      </c>
      <c r="G78" s="63">
        <v>19.82</v>
      </c>
      <c r="H78" s="63">
        <f t="shared" si="5"/>
        <v>15.875</v>
      </c>
    </row>
    <row r="79" spans="2:8" x14ac:dyDescent="0.25">
      <c r="B79" s="1" t="s">
        <v>13</v>
      </c>
      <c r="C79" s="1" t="s">
        <v>31</v>
      </c>
      <c r="D79" s="63">
        <v>0.33</v>
      </c>
      <c r="E79" s="63">
        <v>0.3</v>
      </c>
      <c r="F79" s="63">
        <v>0.33</v>
      </c>
      <c r="G79" s="63">
        <v>0.3</v>
      </c>
      <c r="H79" s="63">
        <f t="shared" si="5"/>
        <v>0.315</v>
      </c>
    </row>
    <row r="80" spans="2:8" x14ac:dyDescent="0.25">
      <c r="B80" s="1" t="s">
        <v>15</v>
      </c>
      <c r="C80" s="1" t="s">
        <v>14</v>
      </c>
      <c r="D80" s="63">
        <v>0.65</v>
      </c>
      <c r="E80" s="63">
        <v>0.3</v>
      </c>
      <c r="F80" s="63">
        <v>0.33</v>
      </c>
      <c r="G80" s="63">
        <v>0.6</v>
      </c>
      <c r="H80" s="63">
        <f t="shared" si="5"/>
        <v>0.47</v>
      </c>
    </row>
    <row r="81" spans="2:8" x14ac:dyDescent="0.25">
      <c r="B81" s="1" t="s">
        <v>17</v>
      </c>
      <c r="C81" s="1" t="s">
        <v>16</v>
      </c>
      <c r="D81" s="63">
        <v>0.97</v>
      </c>
      <c r="E81" s="63">
        <v>2.67</v>
      </c>
      <c r="F81" s="63">
        <v>4.6399999999999997</v>
      </c>
      <c r="G81" s="63">
        <v>2.4</v>
      </c>
      <c r="H81" s="63">
        <f t="shared" si="5"/>
        <v>2.67</v>
      </c>
    </row>
    <row r="82" spans="2:8" x14ac:dyDescent="0.25">
      <c r="B82" s="1" t="s">
        <v>19</v>
      </c>
      <c r="C82" s="1" t="s">
        <v>18</v>
      </c>
      <c r="D82" s="63">
        <v>5.2</v>
      </c>
      <c r="E82" s="63">
        <v>3.26</v>
      </c>
      <c r="F82" s="63">
        <v>7.62</v>
      </c>
      <c r="G82" s="63">
        <v>4.8099999999999996</v>
      </c>
      <c r="H82" s="63">
        <f t="shared" si="5"/>
        <v>5.2225000000000001</v>
      </c>
    </row>
    <row r="83" spans="2:8" x14ac:dyDescent="0.25">
      <c r="B83" s="1" t="s">
        <v>20</v>
      </c>
      <c r="C83" s="1" t="s">
        <v>32</v>
      </c>
      <c r="D83" s="63">
        <v>28.89</v>
      </c>
      <c r="E83" s="63">
        <v>29.37</v>
      </c>
      <c r="F83" s="63">
        <v>28.81</v>
      </c>
      <c r="G83" s="63">
        <v>26.12</v>
      </c>
      <c r="H83" s="63">
        <f t="shared" si="5"/>
        <v>28.297500000000003</v>
      </c>
    </row>
    <row r="84" spans="2:8" x14ac:dyDescent="0.25">
      <c r="B84" s="1" t="s">
        <v>21</v>
      </c>
      <c r="C84" s="1" t="s">
        <v>33</v>
      </c>
      <c r="D84" s="63">
        <v>9.42</v>
      </c>
      <c r="E84" s="63">
        <v>8.9</v>
      </c>
      <c r="F84" s="63">
        <v>6.29</v>
      </c>
      <c r="G84" s="63">
        <v>6.31</v>
      </c>
      <c r="H84" s="63">
        <f t="shared" si="5"/>
        <v>7.7299999999999995</v>
      </c>
    </row>
    <row r="85" spans="2:8" x14ac:dyDescent="0.25">
      <c r="B85" s="1" t="s">
        <v>22</v>
      </c>
      <c r="C85" s="1" t="s">
        <v>34</v>
      </c>
      <c r="D85" s="63">
        <v>0</v>
      </c>
      <c r="E85" s="63">
        <v>0</v>
      </c>
      <c r="F85" s="63">
        <v>0</v>
      </c>
      <c r="G85" s="63">
        <v>0</v>
      </c>
      <c r="H85" s="63">
        <f t="shared" si="5"/>
        <v>0</v>
      </c>
    </row>
    <row r="86" spans="2:8" x14ac:dyDescent="0.25">
      <c r="B86" s="1" t="s">
        <v>23</v>
      </c>
      <c r="C86" s="1" t="s">
        <v>35</v>
      </c>
      <c r="D86" s="63">
        <v>0</v>
      </c>
      <c r="E86" s="63">
        <v>0</v>
      </c>
      <c r="F86" s="63">
        <v>0</v>
      </c>
      <c r="G86" s="63">
        <v>0</v>
      </c>
      <c r="H86" s="63">
        <f t="shared" si="5"/>
        <v>0</v>
      </c>
    </row>
    <row r="87" spans="2:8" x14ac:dyDescent="0.25">
      <c r="B87" s="1" t="s">
        <v>24</v>
      </c>
      <c r="C87" s="1" t="s">
        <v>36</v>
      </c>
      <c r="D87" s="63">
        <v>0</v>
      </c>
      <c r="E87" s="63">
        <v>0</v>
      </c>
      <c r="F87" s="63">
        <v>0</v>
      </c>
      <c r="G87" s="63">
        <v>0</v>
      </c>
      <c r="H87" s="63">
        <f t="shared" si="5"/>
        <v>0</v>
      </c>
    </row>
    <row r="88" spans="2:8" x14ac:dyDescent="0.25">
      <c r="B88" s="1" t="s">
        <v>37</v>
      </c>
      <c r="C88" s="1" t="s">
        <v>38</v>
      </c>
      <c r="D88" s="63">
        <v>7.79</v>
      </c>
      <c r="E88" s="63">
        <v>8.31</v>
      </c>
      <c r="F88" s="63">
        <v>5.95</v>
      </c>
      <c r="G88" s="63">
        <v>14.71</v>
      </c>
      <c r="H88" s="63">
        <f t="shared" si="5"/>
        <v>9.1900000000000013</v>
      </c>
    </row>
    <row r="89" spans="2:8" x14ac:dyDescent="0.25">
      <c r="B89" s="1" t="s">
        <v>39</v>
      </c>
      <c r="C89" s="1" t="s">
        <v>40</v>
      </c>
      <c r="D89" s="63">
        <v>100</v>
      </c>
      <c r="E89" s="63">
        <v>100</v>
      </c>
      <c r="F89" s="63">
        <v>100</v>
      </c>
      <c r="G89" s="63">
        <v>100</v>
      </c>
      <c r="H89" s="63">
        <f t="shared" si="5"/>
        <v>100</v>
      </c>
    </row>
    <row r="91" spans="2:8" x14ac:dyDescent="0.25">
      <c r="B91" s="6"/>
      <c r="C91" s="7" t="s">
        <v>65</v>
      </c>
      <c r="D91" s="7" t="s">
        <v>46</v>
      </c>
      <c r="E91" s="7" t="s">
        <v>47</v>
      </c>
      <c r="F91" s="7" t="s">
        <v>42</v>
      </c>
      <c r="G91" s="7" t="s">
        <v>49</v>
      </c>
      <c r="H91" s="7" t="s">
        <v>50</v>
      </c>
    </row>
    <row r="92" spans="2:8" x14ac:dyDescent="0.25">
      <c r="B92" s="2" t="s">
        <v>41</v>
      </c>
      <c r="C92" s="2" t="s">
        <v>26</v>
      </c>
      <c r="D92" s="119" t="s">
        <v>27</v>
      </c>
      <c r="E92" s="119"/>
      <c r="F92" s="119"/>
      <c r="G92" s="119"/>
      <c r="H92" s="119"/>
    </row>
    <row r="93" spans="2:8" x14ac:dyDescent="0.25">
      <c r="B93" s="1" t="s">
        <v>0</v>
      </c>
      <c r="C93" s="1" t="s">
        <v>1</v>
      </c>
      <c r="D93" s="63">
        <v>10.76</v>
      </c>
      <c r="E93" s="63">
        <v>7.69</v>
      </c>
      <c r="F93" s="63">
        <v>9.84</v>
      </c>
      <c r="G93" s="63">
        <v>12.02</v>
      </c>
      <c r="H93" s="63">
        <f>AVERAGE(D93:G93)</f>
        <v>10.077500000000001</v>
      </c>
    </row>
    <row r="94" spans="2:8" x14ac:dyDescent="0.25">
      <c r="B94" s="1" t="s">
        <v>2</v>
      </c>
      <c r="C94" s="1" t="s">
        <v>3</v>
      </c>
      <c r="D94" s="63">
        <v>7.91</v>
      </c>
      <c r="E94" s="63">
        <v>5.13</v>
      </c>
      <c r="F94" s="63">
        <v>2.93</v>
      </c>
      <c r="G94" s="63">
        <v>1.77</v>
      </c>
      <c r="H94" s="63">
        <f t="shared" ref="H94:H111" si="6">AVERAGE(D94:G94)</f>
        <v>4.4349999999999996</v>
      </c>
    </row>
    <row r="95" spans="2:8" x14ac:dyDescent="0.25">
      <c r="B95" s="1" t="s">
        <v>4</v>
      </c>
      <c r="C95" s="1" t="s">
        <v>5</v>
      </c>
      <c r="D95" s="63">
        <v>0</v>
      </c>
      <c r="E95" s="63">
        <v>0</v>
      </c>
      <c r="F95" s="63">
        <v>0</v>
      </c>
      <c r="G95" s="63">
        <v>0.35</v>
      </c>
      <c r="H95" s="63">
        <f t="shared" si="6"/>
        <v>8.7499999999999994E-2</v>
      </c>
    </row>
    <row r="96" spans="2:8" x14ac:dyDescent="0.25">
      <c r="B96" s="1" t="s">
        <v>6</v>
      </c>
      <c r="C96" s="1" t="s">
        <v>28</v>
      </c>
      <c r="D96" s="63">
        <v>8.86</v>
      </c>
      <c r="E96" s="63">
        <v>13.08</v>
      </c>
      <c r="F96" s="63">
        <v>10.9</v>
      </c>
      <c r="G96" s="63">
        <v>10.25</v>
      </c>
      <c r="H96" s="63">
        <f t="shared" si="6"/>
        <v>10.772499999999999</v>
      </c>
    </row>
    <row r="97" spans="2:8" x14ac:dyDescent="0.25">
      <c r="B97" s="1" t="s">
        <v>7</v>
      </c>
      <c r="C97" s="1" t="s">
        <v>29</v>
      </c>
      <c r="D97" s="63">
        <v>0.95</v>
      </c>
      <c r="E97" s="63">
        <v>1.28</v>
      </c>
      <c r="F97" s="63">
        <v>6.38</v>
      </c>
      <c r="G97" s="63">
        <v>4.59</v>
      </c>
      <c r="H97" s="63">
        <f t="shared" si="6"/>
        <v>3.3</v>
      </c>
    </row>
    <row r="98" spans="2:8" x14ac:dyDescent="0.25">
      <c r="B98" s="1" t="s">
        <v>8</v>
      </c>
      <c r="C98" s="1" t="s">
        <v>9</v>
      </c>
      <c r="D98" s="63">
        <v>0</v>
      </c>
      <c r="E98" s="63">
        <v>0</v>
      </c>
      <c r="F98" s="63">
        <v>0</v>
      </c>
      <c r="G98" s="63" t="s">
        <v>134</v>
      </c>
      <c r="H98" s="63">
        <f t="shared" si="6"/>
        <v>0</v>
      </c>
    </row>
    <row r="99" spans="2:8" x14ac:dyDescent="0.25">
      <c r="B99" s="4" t="s">
        <v>10</v>
      </c>
      <c r="C99" s="4" t="s">
        <v>30</v>
      </c>
      <c r="D99" s="64">
        <f>SUM(D93:D98)</f>
        <v>28.48</v>
      </c>
      <c r="E99" s="64">
        <f>SUM(E93:E98)</f>
        <v>27.18</v>
      </c>
      <c r="F99" s="64">
        <f>SUM(F93:F98)</f>
        <v>30.05</v>
      </c>
      <c r="G99" s="64">
        <f>SUM(G93:G98)</f>
        <v>28.98</v>
      </c>
      <c r="H99" s="64">
        <f t="shared" si="6"/>
        <v>28.672499999999999</v>
      </c>
    </row>
    <row r="100" spans="2:8" x14ac:dyDescent="0.25">
      <c r="B100" s="1" t="s">
        <v>11</v>
      </c>
      <c r="C100" s="1" t="s">
        <v>12</v>
      </c>
      <c r="D100" s="63">
        <v>17.72</v>
      </c>
      <c r="E100" s="63">
        <v>17.690000000000001</v>
      </c>
      <c r="F100" s="63">
        <v>20.48</v>
      </c>
      <c r="G100" s="63">
        <v>18.37</v>
      </c>
      <c r="H100" s="63">
        <f t="shared" si="6"/>
        <v>18.565000000000001</v>
      </c>
    </row>
    <row r="101" spans="2:8" x14ac:dyDescent="0.25">
      <c r="B101" s="1" t="s">
        <v>13</v>
      </c>
      <c r="C101" s="1" t="s">
        <v>31</v>
      </c>
      <c r="D101" s="63">
        <v>0.63</v>
      </c>
      <c r="E101" s="63">
        <v>1.8</v>
      </c>
      <c r="F101" s="63">
        <v>0.8</v>
      </c>
      <c r="G101" s="63">
        <v>1.41</v>
      </c>
      <c r="H101" s="63">
        <f t="shared" si="6"/>
        <v>1.1600000000000001</v>
      </c>
    </row>
    <row r="102" spans="2:8" x14ac:dyDescent="0.25">
      <c r="B102" s="1" t="s">
        <v>15</v>
      </c>
      <c r="C102" s="1" t="s">
        <v>14</v>
      </c>
      <c r="D102" s="63">
        <v>1.27</v>
      </c>
      <c r="E102" s="63">
        <v>2.0499999999999998</v>
      </c>
      <c r="F102" s="63">
        <v>1.33</v>
      </c>
      <c r="G102" s="63">
        <v>1.41</v>
      </c>
      <c r="H102" s="63">
        <f t="shared" si="6"/>
        <v>1.5150000000000001</v>
      </c>
    </row>
    <row r="103" spans="2:8" x14ac:dyDescent="0.25">
      <c r="B103" s="1" t="s">
        <v>17</v>
      </c>
      <c r="C103" s="1" t="s">
        <v>16</v>
      </c>
      <c r="D103" s="63">
        <v>1.27</v>
      </c>
      <c r="E103" s="63">
        <v>1.28</v>
      </c>
      <c r="F103" s="63">
        <v>1.06</v>
      </c>
      <c r="G103" s="63">
        <v>3.18</v>
      </c>
      <c r="H103" s="63">
        <f t="shared" si="6"/>
        <v>1.6975</v>
      </c>
    </row>
    <row r="104" spans="2:8" x14ac:dyDescent="0.25">
      <c r="B104" s="1" t="s">
        <v>19</v>
      </c>
      <c r="C104" s="1" t="s">
        <v>18</v>
      </c>
      <c r="D104" s="63">
        <v>9.81</v>
      </c>
      <c r="E104" s="63">
        <v>14.36</v>
      </c>
      <c r="F104" s="63">
        <v>6.65</v>
      </c>
      <c r="G104" s="63">
        <v>5.3</v>
      </c>
      <c r="H104" s="63">
        <f t="shared" si="6"/>
        <v>9.0299999999999994</v>
      </c>
    </row>
    <row r="105" spans="2:8" x14ac:dyDescent="0.25">
      <c r="B105" s="1" t="s">
        <v>20</v>
      </c>
      <c r="C105" s="1" t="s">
        <v>32</v>
      </c>
      <c r="D105" s="63">
        <v>30.38</v>
      </c>
      <c r="E105" s="63">
        <v>25.13</v>
      </c>
      <c r="F105" s="63">
        <v>26.6</v>
      </c>
      <c r="G105" s="63">
        <v>30.74</v>
      </c>
      <c r="H105" s="63">
        <f t="shared" si="6"/>
        <v>28.212499999999999</v>
      </c>
    </row>
    <row r="106" spans="2:8" x14ac:dyDescent="0.25">
      <c r="B106" s="1" t="s">
        <v>21</v>
      </c>
      <c r="C106" s="1" t="s">
        <v>33</v>
      </c>
      <c r="D106" s="63">
        <v>1.27</v>
      </c>
      <c r="E106" s="63">
        <v>6.15</v>
      </c>
      <c r="F106" s="63">
        <v>3.72</v>
      </c>
      <c r="G106" s="63">
        <v>4.5999999999999996</v>
      </c>
      <c r="H106" s="63">
        <f t="shared" si="6"/>
        <v>3.9350000000000001</v>
      </c>
    </row>
    <row r="107" spans="2:8" x14ac:dyDescent="0.25">
      <c r="B107" s="1" t="s">
        <v>22</v>
      </c>
      <c r="C107" s="1" t="s">
        <v>34</v>
      </c>
      <c r="D107" s="63">
        <v>1.9</v>
      </c>
      <c r="E107" s="63">
        <v>0</v>
      </c>
      <c r="F107" s="63">
        <v>0</v>
      </c>
      <c r="G107" s="63">
        <v>0</v>
      </c>
      <c r="H107" s="63">
        <f t="shared" si="6"/>
        <v>0.47499999999999998</v>
      </c>
    </row>
    <row r="108" spans="2:8" x14ac:dyDescent="0.25">
      <c r="B108" s="1" t="s">
        <v>23</v>
      </c>
      <c r="C108" s="1" t="s">
        <v>35</v>
      </c>
      <c r="D108" s="63">
        <v>0</v>
      </c>
      <c r="E108" s="63">
        <v>0</v>
      </c>
      <c r="F108" s="63">
        <v>0</v>
      </c>
      <c r="G108" s="63">
        <v>0</v>
      </c>
      <c r="H108" s="63">
        <f t="shared" si="6"/>
        <v>0</v>
      </c>
    </row>
    <row r="109" spans="2:8" x14ac:dyDescent="0.25">
      <c r="B109" s="1" t="s">
        <v>24</v>
      </c>
      <c r="C109" s="1" t="s">
        <v>36</v>
      </c>
      <c r="D109" s="63">
        <v>0</v>
      </c>
      <c r="E109" s="63">
        <v>0</v>
      </c>
      <c r="F109" s="63">
        <v>0</v>
      </c>
      <c r="G109" s="63">
        <v>0</v>
      </c>
      <c r="H109" s="63">
        <f t="shared" si="6"/>
        <v>0</v>
      </c>
    </row>
    <row r="110" spans="2:8" x14ac:dyDescent="0.25">
      <c r="B110" s="1" t="s">
        <v>37</v>
      </c>
      <c r="C110" s="1" t="s">
        <v>38</v>
      </c>
      <c r="D110" s="63">
        <v>7.27</v>
      </c>
      <c r="E110" s="63">
        <v>4.3600000000000003</v>
      </c>
      <c r="F110" s="63">
        <v>9.31</v>
      </c>
      <c r="G110" s="63">
        <v>6.01</v>
      </c>
      <c r="H110" s="63">
        <f t="shared" si="6"/>
        <v>6.7374999999999989</v>
      </c>
    </row>
    <row r="111" spans="2:8" x14ac:dyDescent="0.25">
      <c r="B111" s="1" t="s">
        <v>39</v>
      </c>
      <c r="C111" s="1" t="s">
        <v>40</v>
      </c>
      <c r="D111" s="63">
        <v>100</v>
      </c>
      <c r="E111" s="63">
        <v>100</v>
      </c>
      <c r="F111" s="63">
        <v>100</v>
      </c>
      <c r="G111" s="63">
        <v>100</v>
      </c>
      <c r="H111" s="63">
        <f t="shared" si="6"/>
        <v>100</v>
      </c>
    </row>
    <row r="113" spans="2:8" x14ac:dyDescent="0.25">
      <c r="B113" s="6"/>
      <c r="C113" s="7" t="s">
        <v>66</v>
      </c>
      <c r="D113" s="7" t="s">
        <v>46</v>
      </c>
      <c r="E113" s="7" t="s">
        <v>47</v>
      </c>
      <c r="F113" s="7" t="s">
        <v>42</v>
      </c>
      <c r="G113" s="7" t="s">
        <v>49</v>
      </c>
      <c r="H113" s="7" t="s">
        <v>50</v>
      </c>
    </row>
    <row r="114" spans="2:8" x14ac:dyDescent="0.25">
      <c r="B114" s="2" t="s">
        <v>41</v>
      </c>
      <c r="C114" s="2" t="s">
        <v>26</v>
      </c>
      <c r="D114" s="119" t="s">
        <v>27</v>
      </c>
      <c r="E114" s="119"/>
      <c r="F114" s="119"/>
      <c r="G114" s="119"/>
      <c r="H114" s="119"/>
    </row>
    <row r="115" spans="2:8" x14ac:dyDescent="0.25">
      <c r="B115" s="1" t="s">
        <v>0</v>
      </c>
      <c r="C115" s="1" t="s">
        <v>1</v>
      </c>
      <c r="D115" s="63">
        <v>6.29</v>
      </c>
      <c r="E115" s="63">
        <v>16.09</v>
      </c>
      <c r="F115" s="63">
        <v>12.59</v>
      </c>
      <c r="G115" s="63">
        <v>16.09</v>
      </c>
      <c r="H115" s="63">
        <f>AVERAGE(D115:G115)</f>
        <v>12.765000000000001</v>
      </c>
    </row>
    <row r="116" spans="2:8" x14ac:dyDescent="0.25">
      <c r="B116" s="1" t="s">
        <v>2</v>
      </c>
      <c r="C116" s="1" t="s">
        <v>3</v>
      </c>
      <c r="D116" s="63">
        <v>5.97</v>
      </c>
      <c r="E116" s="63">
        <v>1.44</v>
      </c>
      <c r="F116" s="63">
        <v>3.15</v>
      </c>
      <c r="G116" s="63">
        <v>1.37</v>
      </c>
      <c r="H116" s="63">
        <f t="shared" ref="H116:H133" si="7">AVERAGE(D116:G116)</f>
        <v>2.9824999999999999</v>
      </c>
    </row>
    <row r="117" spans="2:8" x14ac:dyDescent="0.25">
      <c r="B117" s="1" t="s">
        <v>4</v>
      </c>
      <c r="C117" s="1" t="s">
        <v>5</v>
      </c>
      <c r="D117" s="63">
        <v>0</v>
      </c>
      <c r="E117" s="63">
        <v>0</v>
      </c>
      <c r="F117" s="63">
        <v>0</v>
      </c>
      <c r="G117" s="63">
        <v>0</v>
      </c>
      <c r="H117" s="63">
        <f t="shared" si="7"/>
        <v>0</v>
      </c>
    </row>
    <row r="118" spans="2:8" x14ac:dyDescent="0.25">
      <c r="B118" s="1" t="s">
        <v>6</v>
      </c>
      <c r="C118" s="1" t="s">
        <v>28</v>
      </c>
      <c r="D118" s="63">
        <v>11.95</v>
      </c>
      <c r="E118" s="63">
        <v>12.64</v>
      </c>
      <c r="F118" s="63">
        <v>8.0399999999999991</v>
      </c>
      <c r="G118" s="63">
        <v>12.67</v>
      </c>
      <c r="H118" s="63">
        <f t="shared" si="7"/>
        <v>11.324999999999999</v>
      </c>
    </row>
    <row r="119" spans="2:8" x14ac:dyDescent="0.25">
      <c r="B119" s="1" t="s">
        <v>7</v>
      </c>
      <c r="C119" s="1" t="s">
        <v>29</v>
      </c>
      <c r="D119" s="63">
        <v>5.66</v>
      </c>
      <c r="E119" s="63">
        <v>1.1499999999999999</v>
      </c>
      <c r="F119" s="63">
        <v>5.59</v>
      </c>
      <c r="G119" s="63">
        <v>1.03</v>
      </c>
      <c r="H119" s="63">
        <f t="shared" si="7"/>
        <v>3.3574999999999999</v>
      </c>
    </row>
    <row r="120" spans="2:8" x14ac:dyDescent="0.25">
      <c r="B120" s="1" t="s">
        <v>8</v>
      </c>
      <c r="C120" s="1" t="s">
        <v>9</v>
      </c>
      <c r="D120" s="63">
        <v>0</v>
      </c>
      <c r="E120" s="63">
        <v>0</v>
      </c>
      <c r="F120" s="63">
        <v>0</v>
      </c>
      <c r="G120" s="63">
        <v>0</v>
      </c>
      <c r="H120" s="63">
        <f t="shared" si="7"/>
        <v>0</v>
      </c>
    </row>
    <row r="121" spans="2:8" x14ac:dyDescent="0.25">
      <c r="B121" s="4" t="s">
        <v>10</v>
      </c>
      <c r="C121" s="4" t="s">
        <v>30</v>
      </c>
      <c r="D121" s="64">
        <f>SUM(D115:D120)</f>
        <v>29.87</v>
      </c>
      <c r="E121" s="64">
        <f>SUM(E115:E120)</f>
        <v>31.32</v>
      </c>
      <c r="F121" s="64">
        <f>SUM(F115:F120)</f>
        <v>29.37</v>
      </c>
      <c r="G121" s="64">
        <f>SUM(G115:G120)</f>
        <v>31.160000000000004</v>
      </c>
      <c r="H121" s="64">
        <f t="shared" si="7"/>
        <v>30.43</v>
      </c>
    </row>
    <row r="122" spans="2:8" x14ac:dyDescent="0.25">
      <c r="B122" s="1" t="s">
        <v>11</v>
      </c>
      <c r="C122" s="1" t="s">
        <v>12</v>
      </c>
      <c r="D122" s="63">
        <v>18.239999999999998</v>
      </c>
      <c r="E122" s="63">
        <v>16.09</v>
      </c>
      <c r="F122" s="63">
        <v>21.33</v>
      </c>
      <c r="G122" s="63">
        <v>19.52</v>
      </c>
      <c r="H122" s="63">
        <f t="shared" si="7"/>
        <v>18.794999999999998</v>
      </c>
    </row>
    <row r="123" spans="2:8" x14ac:dyDescent="0.25">
      <c r="B123" s="1" t="s">
        <v>13</v>
      </c>
      <c r="C123" s="1" t="s">
        <v>31</v>
      </c>
      <c r="D123" s="63">
        <v>0.31</v>
      </c>
      <c r="E123" s="63">
        <v>0.86</v>
      </c>
      <c r="F123" s="63">
        <v>0.7</v>
      </c>
      <c r="G123" s="63">
        <v>0.69</v>
      </c>
      <c r="H123" s="63">
        <f t="shared" si="7"/>
        <v>0.6399999999999999</v>
      </c>
    </row>
    <row r="124" spans="2:8" x14ac:dyDescent="0.25">
      <c r="B124" s="1" t="s">
        <v>15</v>
      </c>
      <c r="C124" s="1" t="s">
        <v>14</v>
      </c>
      <c r="D124" s="63">
        <v>2.52</v>
      </c>
      <c r="E124" s="63">
        <v>1.1499999999999999</v>
      </c>
      <c r="F124" s="63">
        <v>0.7</v>
      </c>
      <c r="G124" s="63">
        <v>1.71</v>
      </c>
      <c r="H124" s="63">
        <f t="shared" si="7"/>
        <v>1.52</v>
      </c>
    </row>
    <row r="125" spans="2:8" x14ac:dyDescent="0.25">
      <c r="B125" s="1" t="s">
        <v>17</v>
      </c>
      <c r="C125" s="1" t="s">
        <v>16</v>
      </c>
      <c r="D125" s="63">
        <v>1.26</v>
      </c>
      <c r="E125" s="63">
        <v>2.0099999999999998</v>
      </c>
      <c r="F125" s="63">
        <v>2.8</v>
      </c>
      <c r="G125" s="63">
        <v>4.45</v>
      </c>
      <c r="H125" s="63">
        <f t="shared" si="7"/>
        <v>2.63</v>
      </c>
    </row>
    <row r="126" spans="2:8" x14ac:dyDescent="0.25">
      <c r="B126" s="1" t="s">
        <v>19</v>
      </c>
      <c r="C126" s="1" t="s">
        <v>18</v>
      </c>
      <c r="D126" s="63">
        <v>7.55</v>
      </c>
      <c r="E126" s="63">
        <v>12.07</v>
      </c>
      <c r="F126" s="63">
        <v>6.99</v>
      </c>
      <c r="G126" s="63">
        <v>5.14</v>
      </c>
      <c r="H126" s="63">
        <f t="shared" si="7"/>
        <v>7.9375</v>
      </c>
    </row>
    <row r="127" spans="2:8" x14ac:dyDescent="0.25">
      <c r="B127" s="1" t="s">
        <v>20</v>
      </c>
      <c r="C127" s="1" t="s">
        <v>32</v>
      </c>
      <c r="D127" s="63">
        <v>25.47</v>
      </c>
      <c r="E127" s="63">
        <v>26.73</v>
      </c>
      <c r="F127" s="63">
        <v>28.32</v>
      </c>
      <c r="G127" s="63">
        <v>28.43</v>
      </c>
      <c r="H127" s="63">
        <f t="shared" si="7"/>
        <v>27.237500000000004</v>
      </c>
    </row>
    <row r="128" spans="2:8" x14ac:dyDescent="0.25">
      <c r="B128" s="1" t="s">
        <v>21</v>
      </c>
      <c r="C128" s="1" t="s">
        <v>33</v>
      </c>
      <c r="D128" s="63">
        <v>5.66</v>
      </c>
      <c r="E128" s="63">
        <v>4.0199999999999996</v>
      </c>
      <c r="F128" s="63">
        <v>4.2</v>
      </c>
      <c r="G128" s="63">
        <v>4.45</v>
      </c>
      <c r="H128" s="63">
        <f t="shared" si="7"/>
        <v>4.5824999999999996</v>
      </c>
    </row>
    <row r="129" spans="2:8" x14ac:dyDescent="0.25">
      <c r="B129" s="1" t="s">
        <v>22</v>
      </c>
      <c r="C129" s="1" t="s">
        <v>34</v>
      </c>
      <c r="D129" s="63">
        <v>0</v>
      </c>
      <c r="E129" s="63">
        <v>0</v>
      </c>
      <c r="F129" s="63">
        <v>0</v>
      </c>
      <c r="G129" s="63">
        <v>0</v>
      </c>
      <c r="H129" s="63">
        <f t="shared" si="7"/>
        <v>0</v>
      </c>
    </row>
    <row r="130" spans="2:8" x14ac:dyDescent="0.25">
      <c r="B130" s="1" t="s">
        <v>23</v>
      </c>
      <c r="C130" s="1" t="s">
        <v>35</v>
      </c>
      <c r="D130" s="63">
        <v>0</v>
      </c>
      <c r="E130" s="63">
        <v>0</v>
      </c>
      <c r="F130" s="63">
        <v>0</v>
      </c>
      <c r="G130" s="63">
        <v>0</v>
      </c>
      <c r="H130" s="63">
        <f t="shared" si="7"/>
        <v>0</v>
      </c>
    </row>
    <row r="131" spans="2:8" x14ac:dyDescent="0.25">
      <c r="B131" s="1" t="s">
        <v>24</v>
      </c>
      <c r="C131" s="1" t="s">
        <v>36</v>
      </c>
      <c r="D131" s="63">
        <v>0</v>
      </c>
      <c r="E131" s="63">
        <v>0</v>
      </c>
      <c r="F131" s="63">
        <v>0</v>
      </c>
      <c r="G131" s="63">
        <v>0</v>
      </c>
      <c r="H131" s="63">
        <f t="shared" si="7"/>
        <v>0</v>
      </c>
    </row>
    <row r="132" spans="2:8" x14ac:dyDescent="0.25">
      <c r="B132" s="1" t="s">
        <v>37</v>
      </c>
      <c r="C132" s="1" t="s">
        <v>38</v>
      </c>
      <c r="D132" s="63">
        <v>9.1199999999999992</v>
      </c>
      <c r="E132" s="63">
        <v>5.75</v>
      </c>
      <c r="F132" s="63">
        <v>5.59</v>
      </c>
      <c r="G132" s="63">
        <v>4.45</v>
      </c>
      <c r="H132" s="63">
        <f t="shared" si="7"/>
        <v>6.2275</v>
      </c>
    </row>
    <row r="133" spans="2:8" x14ac:dyDescent="0.25">
      <c r="B133" s="1" t="s">
        <v>39</v>
      </c>
      <c r="C133" s="1" t="s">
        <v>40</v>
      </c>
      <c r="D133" s="63">
        <v>100</v>
      </c>
      <c r="E133" s="63">
        <v>100</v>
      </c>
      <c r="F133" s="63">
        <v>100</v>
      </c>
      <c r="G133" s="63">
        <v>100</v>
      </c>
      <c r="H133" s="63">
        <f t="shared" si="7"/>
        <v>100</v>
      </c>
    </row>
    <row r="135" spans="2:8" x14ac:dyDescent="0.25">
      <c r="B135" s="6"/>
      <c r="C135" s="7" t="s">
        <v>67</v>
      </c>
      <c r="D135" s="7" t="s">
        <v>46</v>
      </c>
      <c r="E135" s="7" t="s">
        <v>47</v>
      </c>
      <c r="F135" s="7" t="s">
        <v>42</v>
      </c>
      <c r="G135" s="7" t="s">
        <v>49</v>
      </c>
      <c r="H135" s="7" t="s">
        <v>50</v>
      </c>
    </row>
    <row r="136" spans="2:8" x14ac:dyDescent="0.25">
      <c r="B136" s="2" t="s">
        <v>41</v>
      </c>
      <c r="C136" s="2" t="s">
        <v>26</v>
      </c>
      <c r="D136" s="119" t="s">
        <v>27</v>
      </c>
      <c r="E136" s="119"/>
      <c r="F136" s="119"/>
      <c r="G136" s="119"/>
      <c r="H136" s="119"/>
    </row>
    <row r="137" spans="2:8" x14ac:dyDescent="0.25">
      <c r="B137" s="1" t="s">
        <v>0</v>
      </c>
      <c r="C137" s="1" t="s">
        <v>1</v>
      </c>
      <c r="D137" s="63">
        <v>10.49</v>
      </c>
      <c r="E137" s="63">
        <v>10.4</v>
      </c>
      <c r="F137" s="63">
        <v>8.2799999999999994</v>
      </c>
      <c r="G137" s="63">
        <v>8.9</v>
      </c>
      <c r="H137" s="63">
        <f>AVERAGE(D137:G137)</f>
        <v>9.5175000000000001</v>
      </c>
    </row>
    <row r="138" spans="2:8" x14ac:dyDescent="0.25">
      <c r="B138" s="1" t="s">
        <v>2</v>
      </c>
      <c r="C138" s="1" t="s">
        <v>3</v>
      </c>
      <c r="D138" s="63">
        <v>0.28999999999999998</v>
      </c>
      <c r="E138" s="63">
        <v>4.8899999999999997</v>
      </c>
      <c r="F138" s="63">
        <v>5.17</v>
      </c>
      <c r="G138" s="63">
        <v>2.15</v>
      </c>
      <c r="H138" s="63">
        <f t="shared" ref="H138:H155" si="8">AVERAGE(D138:G138)</f>
        <v>3.125</v>
      </c>
    </row>
    <row r="139" spans="2:8" x14ac:dyDescent="0.25">
      <c r="B139" s="1" t="s">
        <v>4</v>
      </c>
      <c r="C139" s="1" t="s">
        <v>5</v>
      </c>
      <c r="D139" s="63">
        <v>0</v>
      </c>
      <c r="E139" s="63">
        <v>0</v>
      </c>
      <c r="F139" s="63">
        <v>1.03</v>
      </c>
      <c r="G139" s="63">
        <v>0</v>
      </c>
      <c r="H139" s="63">
        <f t="shared" si="8"/>
        <v>0.25750000000000001</v>
      </c>
    </row>
    <row r="140" spans="2:8" x14ac:dyDescent="0.25">
      <c r="B140" s="1" t="s">
        <v>6</v>
      </c>
      <c r="C140" s="1" t="s">
        <v>28</v>
      </c>
      <c r="D140" s="63">
        <v>15.16</v>
      </c>
      <c r="E140" s="63">
        <v>8.56</v>
      </c>
      <c r="F140" s="63">
        <v>6.55</v>
      </c>
      <c r="G140" s="63">
        <v>5.52</v>
      </c>
      <c r="H140" s="63">
        <f t="shared" si="8"/>
        <v>8.9474999999999998</v>
      </c>
    </row>
    <row r="141" spans="2:8" x14ac:dyDescent="0.25">
      <c r="B141" s="1" t="s">
        <v>7</v>
      </c>
      <c r="C141" s="1" t="s">
        <v>29</v>
      </c>
      <c r="D141" s="63">
        <v>5.54</v>
      </c>
      <c r="E141" s="63">
        <v>6.12</v>
      </c>
      <c r="F141" s="63">
        <v>5.52</v>
      </c>
      <c r="G141" s="63">
        <v>8.58</v>
      </c>
      <c r="H141" s="63">
        <f t="shared" si="8"/>
        <v>6.4399999999999995</v>
      </c>
    </row>
    <row r="142" spans="2:8" x14ac:dyDescent="0.25">
      <c r="B142" s="1" t="s">
        <v>8</v>
      </c>
      <c r="C142" s="1" t="s">
        <v>9</v>
      </c>
      <c r="D142" s="63">
        <v>0</v>
      </c>
      <c r="E142" s="63">
        <v>0</v>
      </c>
      <c r="F142" s="63">
        <v>0</v>
      </c>
      <c r="G142" s="63">
        <v>0</v>
      </c>
      <c r="H142" s="63">
        <f t="shared" si="8"/>
        <v>0</v>
      </c>
    </row>
    <row r="143" spans="2:8" x14ac:dyDescent="0.25">
      <c r="B143" s="4" t="s">
        <v>10</v>
      </c>
      <c r="C143" s="4" t="s">
        <v>30</v>
      </c>
      <c r="D143" s="64">
        <f>SUM(D137:D142)</f>
        <v>31.479999999999997</v>
      </c>
      <c r="E143" s="64">
        <f>SUM(E137:E142)</f>
        <v>29.970000000000002</v>
      </c>
      <c r="F143" s="64">
        <f>SUM(F137:F142)</f>
        <v>26.549999999999997</v>
      </c>
      <c r="G143" s="64">
        <f>SUM(G137:G142)</f>
        <v>25.15</v>
      </c>
      <c r="H143" s="64">
        <f t="shared" si="8"/>
        <v>28.287500000000001</v>
      </c>
    </row>
    <row r="144" spans="2:8" x14ac:dyDescent="0.25">
      <c r="B144" s="1" t="s">
        <v>11</v>
      </c>
      <c r="C144" s="1" t="s">
        <v>12</v>
      </c>
      <c r="D144" s="63">
        <v>19.239999999999998</v>
      </c>
      <c r="E144" s="63">
        <v>14.07</v>
      </c>
      <c r="F144" s="63">
        <v>17.59</v>
      </c>
      <c r="G144" s="63">
        <v>24.23</v>
      </c>
      <c r="H144" s="63">
        <f t="shared" si="8"/>
        <v>18.782500000000002</v>
      </c>
    </row>
    <row r="145" spans="2:8" x14ac:dyDescent="0.25">
      <c r="B145" s="1" t="s">
        <v>13</v>
      </c>
      <c r="C145" s="1" t="s">
        <v>31</v>
      </c>
      <c r="D145" s="63">
        <v>0.28999999999999998</v>
      </c>
      <c r="E145" s="63">
        <v>0.31</v>
      </c>
      <c r="F145" s="63">
        <v>0.69</v>
      </c>
      <c r="G145" s="63">
        <v>0.31</v>
      </c>
      <c r="H145" s="63">
        <f t="shared" si="8"/>
        <v>0.4</v>
      </c>
    </row>
    <row r="146" spans="2:8" x14ac:dyDescent="0.25">
      <c r="B146" s="1" t="s">
        <v>15</v>
      </c>
      <c r="C146" s="1" t="s">
        <v>14</v>
      </c>
      <c r="D146" s="63">
        <v>1.17</v>
      </c>
      <c r="E146" s="63">
        <v>0.92</v>
      </c>
      <c r="F146" s="63">
        <v>0.34</v>
      </c>
      <c r="G146" s="63">
        <v>0.31</v>
      </c>
      <c r="H146" s="63">
        <f t="shared" si="8"/>
        <v>0.68499999999999994</v>
      </c>
    </row>
    <row r="147" spans="2:8" x14ac:dyDescent="0.25">
      <c r="B147" s="1" t="s">
        <v>17</v>
      </c>
      <c r="C147" s="1" t="s">
        <v>16</v>
      </c>
      <c r="D147" s="63">
        <v>0.57999999999999996</v>
      </c>
      <c r="E147" s="63">
        <v>3.36</v>
      </c>
      <c r="F147" s="63">
        <v>6.55</v>
      </c>
      <c r="G147" s="63">
        <v>1.84</v>
      </c>
      <c r="H147" s="63">
        <f t="shared" si="8"/>
        <v>3.0825</v>
      </c>
    </row>
    <row r="148" spans="2:8" x14ac:dyDescent="0.25">
      <c r="B148" s="1" t="s">
        <v>19</v>
      </c>
      <c r="C148" s="1" t="s">
        <v>18</v>
      </c>
      <c r="D148" s="63">
        <v>9.92</v>
      </c>
      <c r="E148" s="63">
        <v>5.81</v>
      </c>
      <c r="F148" s="63">
        <v>3.45</v>
      </c>
      <c r="G148" s="63">
        <v>10.43</v>
      </c>
      <c r="H148" s="63">
        <f t="shared" si="8"/>
        <v>7.4024999999999999</v>
      </c>
    </row>
    <row r="149" spans="2:8" x14ac:dyDescent="0.25">
      <c r="B149" s="1" t="s">
        <v>20</v>
      </c>
      <c r="C149" s="1" t="s">
        <v>32</v>
      </c>
      <c r="D149" s="63">
        <v>28.57</v>
      </c>
      <c r="E149" s="63">
        <v>27.21</v>
      </c>
      <c r="F149" s="63">
        <v>27.59</v>
      </c>
      <c r="G149" s="63">
        <v>28.22</v>
      </c>
      <c r="H149" s="63">
        <f t="shared" si="8"/>
        <v>27.897500000000001</v>
      </c>
    </row>
    <row r="150" spans="2:8" x14ac:dyDescent="0.25">
      <c r="B150" s="1" t="s">
        <v>21</v>
      </c>
      <c r="C150" s="1" t="s">
        <v>33</v>
      </c>
      <c r="D150" s="63">
        <v>3.21</v>
      </c>
      <c r="E150" s="63">
        <v>15.6</v>
      </c>
      <c r="F150" s="63">
        <v>10.69</v>
      </c>
      <c r="G150" s="63">
        <v>6.14</v>
      </c>
      <c r="H150" s="63">
        <f t="shared" si="8"/>
        <v>8.91</v>
      </c>
    </row>
    <row r="151" spans="2:8" x14ac:dyDescent="0.25">
      <c r="B151" s="1" t="s">
        <v>22</v>
      </c>
      <c r="C151" s="1" t="s">
        <v>34</v>
      </c>
      <c r="D151" s="63">
        <v>0</v>
      </c>
      <c r="E151" s="63">
        <v>0</v>
      </c>
      <c r="F151" s="63">
        <v>0</v>
      </c>
      <c r="G151" s="63">
        <v>0</v>
      </c>
      <c r="H151" s="63">
        <f t="shared" si="8"/>
        <v>0</v>
      </c>
    </row>
    <row r="152" spans="2:8" x14ac:dyDescent="0.25">
      <c r="B152" s="1" t="s">
        <v>23</v>
      </c>
      <c r="C152" s="1" t="s">
        <v>35</v>
      </c>
      <c r="D152" s="63">
        <v>0</v>
      </c>
      <c r="E152" s="63">
        <v>0</v>
      </c>
      <c r="F152" s="63">
        <v>0</v>
      </c>
      <c r="G152" s="63">
        <v>0</v>
      </c>
      <c r="H152" s="63">
        <f t="shared" si="8"/>
        <v>0</v>
      </c>
    </row>
    <row r="153" spans="2:8" x14ac:dyDescent="0.25">
      <c r="B153" s="1" t="s">
        <v>24</v>
      </c>
      <c r="C153" s="1" t="s">
        <v>36</v>
      </c>
      <c r="D153" s="63">
        <v>0</v>
      </c>
      <c r="E153" s="63">
        <v>0</v>
      </c>
      <c r="F153" s="63">
        <v>0</v>
      </c>
      <c r="G153" s="63">
        <v>0</v>
      </c>
      <c r="H153" s="63">
        <f t="shared" si="8"/>
        <v>0</v>
      </c>
    </row>
    <row r="154" spans="2:8" x14ac:dyDescent="0.25">
      <c r="B154" s="1" t="s">
        <v>37</v>
      </c>
      <c r="C154" s="1" t="s">
        <v>38</v>
      </c>
      <c r="D154" s="63">
        <v>5.54</v>
      </c>
      <c r="E154" s="63">
        <v>2.75</v>
      </c>
      <c r="F154" s="63">
        <v>6.55</v>
      </c>
      <c r="G154" s="63">
        <v>3.37</v>
      </c>
      <c r="H154" s="63">
        <f t="shared" si="8"/>
        <v>4.5525000000000002</v>
      </c>
    </row>
    <row r="155" spans="2:8" x14ac:dyDescent="0.25">
      <c r="B155" s="1" t="s">
        <v>39</v>
      </c>
      <c r="C155" s="1" t="s">
        <v>40</v>
      </c>
      <c r="D155" s="63">
        <v>100</v>
      </c>
      <c r="E155" s="63">
        <v>100</v>
      </c>
      <c r="F155" s="63">
        <v>100</v>
      </c>
      <c r="G155" s="63">
        <v>100</v>
      </c>
      <c r="H155" s="63">
        <f t="shared" si="8"/>
        <v>100</v>
      </c>
    </row>
    <row r="157" spans="2:8" x14ac:dyDescent="0.25">
      <c r="B157" s="6"/>
      <c r="C157" s="7" t="s">
        <v>68</v>
      </c>
      <c r="D157" s="7" t="s">
        <v>46</v>
      </c>
      <c r="E157" s="7" t="s">
        <v>47</v>
      </c>
      <c r="F157" s="7" t="s">
        <v>42</v>
      </c>
      <c r="G157" s="7" t="s">
        <v>49</v>
      </c>
      <c r="H157" s="7" t="s">
        <v>50</v>
      </c>
    </row>
    <row r="158" spans="2:8" x14ac:dyDescent="0.25">
      <c r="B158" s="2" t="s">
        <v>41</v>
      </c>
      <c r="C158" s="2" t="s">
        <v>26</v>
      </c>
      <c r="D158" s="119" t="s">
        <v>27</v>
      </c>
      <c r="E158" s="119"/>
      <c r="F158" s="119"/>
      <c r="G158" s="119"/>
      <c r="H158" s="119"/>
    </row>
    <row r="159" spans="2:8" x14ac:dyDescent="0.25">
      <c r="B159" s="1" t="s">
        <v>0</v>
      </c>
      <c r="C159" s="1" t="s">
        <v>1</v>
      </c>
      <c r="D159" s="63">
        <v>4.9400000000000004</v>
      </c>
      <c r="E159" s="63">
        <v>3.96</v>
      </c>
      <c r="F159" s="63">
        <v>12.71</v>
      </c>
      <c r="G159" s="63">
        <v>14.73</v>
      </c>
      <c r="H159" s="63">
        <f>AVERAGE(D159:G159)</f>
        <v>9.0850000000000009</v>
      </c>
    </row>
    <row r="160" spans="2:8" x14ac:dyDescent="0.25">
      <c r="B160" s="1" t="s">
        <v>2</v>
      </c>
      <c r="C160" s="1" t="s">
        <v>3</v>
      </c>
      <c r="D160" s="63">
        <v>5.72</v>
      </c>
      <c r="E160" s="63">
        <v>3.35</v>
      </c>
      <c r="F160" s="63">
        <v>2.68</v>
      </c>
      <c r="G160" s="63">
        <v>1.7</v>
      </c>
      <c r="H160" s="63">
        <f t="shared" ref="H160:H177" si="9">AVERAGE(D160:G160)</f>
        <v>3.3624999999999998</v>
      </c>
    </row>
    <row r="161" spans="2:8" x14ac:dyDescent="0.25">
      <c r="B161" s="1" t="s">
        <v>4</v>
      </c>
      <c r="C161" s="1" t="s">
        <v>5</v>
      </c>
      <c r="D161" s="63">
        <v>0</v>
      </c>
      <c r="E161" s="63">
        <v>0</v>
      </c>
      <c r="F161" s="63">
        <v>0</v>
      </c>
      <c r="G161" s="63">
        <v>0</v>
      </c>
      <c r="H161" s="63">
        <f t="shared" si="9"/>
        <v>0</v>
      </c>
    </row>
    <row r="162" spans="2:8" x14ac:dyDescent="0.25">
      <c r="B162" s="1" t="s">
        <v>6</v>
      </c>
      <c r="C162" s="1" t="s">
        <v>28</v>
      </c>
      <c r="D162" s="63">
        <v>12.73</v>
      </c>
      <c r="E162" s="63">
        <v>2.74</v>
      </c>
      <c r="F162" s="63">
        <v>9.6999999999999993</v>
      </c>
      <c r="G162" s="63">
        <v>12.47</v>
      </c>
      <c r="H162" s="63">
        <f t="shared" si="9"/>
        <v>9.41</v>
      </c>
    </row>
    <row r="163" spans="2:8" x14ac:dyDescent="0.25">
      <c r="B163" s="1" t="s">
        <v>7</v>
      </c>
      <c r="C163" s="1" t="s">
        <v>29</v>
      </c>
      <c r="D163" s="63">
        <v>8.0399999999999991</v>
      </c>
      <c r="E163" s="63">
        <v>16.47</v>
      </c>
      <c r="F163" s="63">
        <v>3.34</v>
      </c>
      <c r="G163" s="63">
        <v>1.98</v>
      </c>
      <c r="H163" s="63">
        <f t="shared" si="9"/>
        <v>7.4574999999999996</v>
      </c>
    </row>
    <row r="164" spans="2:8" x14ac:dyDescent="0.25">
      <c r="B164" s="1" t="s">
        <v>8</v>
      </c>
      <c r="C164" s="1" t="s">
        <v>9</v>
      </c>
      <c r="D164" s="63">
        <v>0</v>
      </c>
      <c r="E164" s="63">
        <v>0</v>
      </c>
      <c r="F164" s="63">
        <v>0</v>
      </c>
      <c r="G164" s="63">
        <v>0</v>
      </c>
      <c r="H164" s="63">
        <f t="shared" si="9"/>
        <v>0</v>
      </c>
    </row>
    <row r="165" spans="2:8" x14ac:dyDescent="0.25">
      <c r="B165" s="4" t="s">
        <v>10</v>
      </c>
      <c r="C165" s="4" t="s">
        <v>30</v>
      </c>
      <c r="D165" s="64">
        <f>SUM(D159:D164)</f>
        <v>31.43</v>
      </c>
      <c r="E165" s="64">
        <f>SUM(E159:E164)</f>
        <v>26.52</v>
      </c>
      <c r="F165" s="64">
        <f>SUM(F159:F164)</f>
        <v>28.43</v>
      </c>
      <c r="G165" s="64">
        <f>SUM(G159:G164)</f>
        <v>30.88</v>
      </c>
      <c r="H165" s="64">
        <f t="shared" si="9"/>
        <v>29.314999999999998</v>
      </c>
    </row>
    <row r="166" spans="2:8" x14ac:dyDescent="0.25">
      <c r="B166" s="1" t="s">
        <v>11</v>
      </c>
      <c r="C166" s="1" t="s">
        <v>12</v>
      </c>
      <c r="D166" s="63">
        <v>16.100000000000001</v>
      </c>
      <c r="E166" s="63">
        <v>14.33</v>
      </c>
      <c r="F166" s="63">
        <v>21.07</v>
      </c>
      <c r="G166" s="63">
        <v>21.53</v>
      </c>
      <c r="H166" s="63">
        <f t="shared" si="9"/>
        <v>18.2575</v>
      </c>
    </row>
    <row r="167" spans="2:8" x14ac:dyDescent="0.25">
      <c r="B167" s="1" t="s">
        <v>13</v>
      </c>
      <c r="C167" s="1" t="s">
        <v>31</v>
      </c>
      <c r="D167" s="63">
        <v>0.52</v>
      </c>
      <c r="E167" s="63">
        <v>0.61</v>
      </c>
      <c r="F167" s="63">
        <v>0.33</v>
      </c>
      <c r="G167" s="63">
        <v>0.28000000000000003</v>
      </c>
      <c r="H167" s="63">
        <f t="shared" si="9"/>
        <v>0.435</v>
      </c>
    </row>
    <row r="168" spans="2:8" x14ac:dyDescent="0.25">
      <c r="B168" s="1" t="s">
        <v>15</v>
      </c>
      <c r="C168" s="1" t="s">
        <v>14</v>
      </c>
      <c r="D168" s="63">
        <v>0.26</v>
      </c>
      <c r="E168" s="63">
        <v>0.61</v>
      </c>
      <c r="F168" s="63">
        <v>0.66</v>
      </c>
      <c r="G168" s="63">
        <v>0.85</v>
      </c>
      <c r="H168" s="63">
        <f t="shared" si="9"/>
        <v>0.59499999999999997</v>
      </c>
    </row>
    <row r="169" spans="2:8" x14ac:dyDescent="0.25">
      <c r="B169" s="1" t="s">
        <v>17</v>
      </c>
      <c r="C169" s="1" t="s">
        <v>16</v>
      </c>
      <c r="D169" s="63">
        <v>1.82</v>
      </c>
      <c r="E169" s="63">
        <v>3.05</v>
      </c>
      <c r="F169" s="63">
        <v>4.3499999999999996</v>
      </c>
      <c r="G169" s="63">
        <v>2.83</v>
      </c>
      <c r="H169" s="63">
        <f t="shared" si="9"/>
        <v>3.0124999999999997</v>
      </c>
    </row>
    <row r="170" spans="2:8" x14ac:dyDescent="0.25">
      <c r="B170" s="1" t="s">
        <v>19</v>
      </c>
      <c r="C170" s="1" t="s">
        <v>18</v>
      </c>
      <c r="D170" s="63">
        <v>5.97</v>
      </c>
      <c r="E170" s="63">
        <v>3.66</v>
      </c>
      <c r="F170" s="63">
        <v>5.0199999999999996</v>
      </c>
      <c r="G170" s="63">
        <v>6.23</v>
      </c>
      <c r="H170" s="63">
        <f t="shared" si="9"/>
        <v>5.22</v>
      </c>
    </row>
    <row r="171" spans="2:8" x14ac:dyDescent="0.25">
      <c r="B171" s="1" t="s">
        <v>20</v>
      </c>
      <c r="C171" s="1" t="s">
        <v>32</v>
      </c>
      <c r="D171" s="63">
        <v>28.57</v>
      </c>
      <c r="E171" s="63">
        <v>32.619999999999997</v>
      </c>
      <c r="F171" s="63">
        <v>27.09</v>
      </c>
      <c r="G171" s="63">
        <v>26.91</v>
      </c>
      <c r="H171" s="63">
        <f t="shared" si="9"/>
        <v>28.797499999999999</v>
      </c>
    </row>
    <row r="172" spans="2:8" x14ac:dyDescent="0.25">
      <c r="B172" s="1" t="s">
        <v>21</v>
      </c>
      <c r="C172" s="1" t="s">
        <v>33</v>
      </c>
      <c r="D172" s="63">
        <v>6.23</v>
      </c>
      <c r="E172" s="63">
        <v>11.59</v>
      </c>
      <c r="F172" s="63">
        <v>4.01</v>
      </c>
      <c r="G172" s="63">
        <v>5.38</v>
      </c>
      <c r="H172" s="63">
        <f t="shared" si="9"/>
        <v>6.8024999999999993</v>
      </c>
    </row>
    <row r="173" spans="2:8" x14ac:dyDescent="0.25">
      <c r="B173" s="1" t="s">
        <v>22</v>
      </c>
      <c r="C173" s="1" t="s">
        <v>34</v>
      </c>
      <c r="D173" s="63">
        <v>0</v>
      </c>
      <c r="E173" s="63">
        <v>0</v>
      </c>
      <c r="F173" s="63">
        <v>0</v>
      </c>
      <c r="G173" s="63">
        <v>0</v>
      </c>
      <c r="H173" s="63">
        <f t="shared" si="9"/>
        <v>0</v>
      </c>
    </row>
    <row r="174" spans="2:8" x14ac:dyDescent="0.25">
      <c r="B174" s="1" t="s">
        <v>23</v>
      </c>
      <c r="C174" s="1" t="s">
        <v>35</v>
      </c>
      <c r="D174" s="63">
        <v>0</v>
      </c>
      <c r="E174" s="63">
        <v>0</v>
      </c>
      <c r="F174" s="63">
        <v>0</v>
      </c>
      <c r="G174" s="63">
        <v>0</v>
      </c>
      <c r="H174" s="63">
        <f t="shared" si="9"/>
        <v>0</v>
      </c>
    </row>
    <row r="175" spans="2:8" x14ac:dyDescent="0.25">
      <c r="B175" s="1" t="s">
        <v>24</v>
      </c>
      <c r="C175" s="1" t="s">
        <v>36</v>
      </c>
      <c r="D175" s="63">
        <v>0</v>
      </c>
      <c r="E175" s="63">
        <v>0</v>
      </c>
      <c r="F175" s="63">
        <v>0</v>
      </c>
      <c r="G175" s="63">
        <v>1.1299999999999999</v>
      </c>
      <c r="H175" s="63">
        <f t="shared" si="9"/>
        <v>0.28249999999999997</v>
      </c>
    </row>
    <row r="176" spans="2:8" x14ac:dyDescent="0.25">
      <c r="B176" s="1" t="s">
        <v>37</v>
      </c>
      <c r="C176" s="1" t="s">
        <v>38</v>
      </c>
      <c r="D176" s="63">
        <v>9.1</v>
      </c>
      <c r="E176" s="63">
        <v>7.01</v>
      </c>
      <c r="F176" s="63">
        <v>9.0399999999999991</v>
      </c>
      <c r="G176" s="63">
        <v>3.98</v>
      </c>
      <c r="H176" s="63">
        <f t="shared" si="9"/>
        <v>7.2824999999999998</v>
      </c>
    </row>
    <row r="177" spans="2:8" x14ac:dyDescent="0.25">
      <c r="B177" s="29" t="s">
        <v>39</v>
      </c>
      <c r="C177" s="29" t="s">
        <v>40</v>
      </c>
      <c r="D177" s="63">
        <v>100</v>
      </c>
      <c r="E177" s="63">
        <v>100</v>
      </c>
      <c r="F177" s="63">
        <v>100</v>
      </c>
      <c r="G177" s="63">
        <v>100</v>
      </c>
      <c r="H177" s="63">
        <f t="shared" si="9"/>
        <v>100</v>
      </c>
    </row>
  </sheetData>
  <mergeCells count="9">
    <mergeCell ref="B1:H1"/>
    <mergeCell ref="D136:H136"/>
    <mergeCell ref="D158:H158"/>
    <mergeCell ref="D3:H3"/>
    <mergeCell ref="D26:H26"/>
    <mergeCell ref="D48:H48"/>
    <mergeCell ref="D70:H70"/>
    <mergeCell ref="D92:H92"/>
    <mergeCell ref="D114:H1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9"/>
  <sheetViews>
    <sheetView topLeftCell="A148" zoomScale="90" zoomScaleNormal="90" workbookViewId="0">
      <selection activeCell="C41" sqref="C41"/>
    </sheetView>
  </sheetViews>
  <sheetFormatPr defaultRowHeight="15" x14ac:dyDescent="0.25"/>
  <cols>
    <col min="2" max="2" width="6" customWidth="1"/>
    <col min="3" max="3" width="68.42578125" customWidth="1"/>
    <col min="4" max="4" width="15.7109375" customWidth="1"/>
    <col min="5" max="5" width="11.5703125" bestFit="1" customWidth="1"/>
    <col min="7" max="7" width="9.140625" customWidth="1"/>
  </cols>
  <sheetData>
    <row r="1" spans="2:9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9" x14ac:dyDescent="0.25">
      <c r="B2" s="62"/>
      <c r="C2" s="66" t="s">
        <v>122</v>
      </c>
      <c r="D2" s="66" t="s">
        <v>46</v>
      </c>
      <c r="E2" s="66" t="s">
        <v>47</v>
      </c>
      <c r="F2" s="66" t="s">
        <v>42</v>
      </c>
      <c r="G2" s="66" t="s">
        <v>49</v>
      </c>
      <c r="H2" s="66" t="s">
        <v>50</v>
      </c>
    </row>
    <row r="3" spans="2:9" x14ac:dyDescent="0.25">
      <c r="B3" s="66" t="s">
        <v>41</v>
      </c>
      <c r="C3" s="66" t="s">
        <v>26</v>
      </c>
      <c r="D3" s="122" t="s">
        <v>27</v>
      </c>
      <c r="E3" s="122"/>
      <c r="F3" s="122"/>
      <c r="G3" s="122"/>
      <c r="H3" s="122"/>
    </row>
    <row r="4" spans="2:9" x14ac:dyDescent="0.25">
      <c r="B4" s="62" t="s">
        <v>0</v>
      </c>
      <c r="C4" s="62" t="s">
        <v>1</v>
      </c>
      <c r="D4" s="61">
        <f>(D27+D50+D73+D96+D118+D141)/6</f>
        <v>4.4416666666666664</v>
      </c>
      <c r="E4" s="61">
        <f>(E27+E50+E73+E96+E118+E141)/6</f>
        <v>3.2378912968696252</v>
      </c>
      <c r="F4" s="61">
        <f>(F27+F50+F73+F96+F118+F141)/6</f>
        <v>6.1983333333333333</v>
      </c>
      <c r="G4" s="61">
        <f>(G27+G50+G73+G96+G118+G141)/6</f>
        <v>2.8715674603174599</v>
      </c>
      <c r="H4" s="61">
        <f>(D4+E4+F4+G4)/4</f>
        <v>4.1873646892967713</v>
      </c>
    </row>
    <row r="5" spans="2:9" x14ac:dyDescent="0.25">
      <c r="B5" s="62" t="s">
        <v>2</v>
      </c>
      <c r="C5" s="62" t="s">
        <v>3</v>
      </c>
      <c r="D5" s="61">
        <f>(D28+D51+D74+D97+D119+D142)/6</f>
        <v>6.1283333333333339</v>
      </c>
      <c r="E5" s="61">
        <f t="shared" ref="E5:G22" si="0">(E28+E51+E74+E97+E119+E142)/6</f>
        <v>16.175481596147232</v>
      </c>
      <c r="F5" s="61">
        <f t="shared" si="0"/>
        <v>12.053333333333333</v>
      </c>
      <c r="G5" s="61">
        <f t="shared" si="0"/>
        <v>0.58333333333333337</v>
      </c>
      <c r="H5" s="61">
        <f t="shared" ref="H5:H21" si="1">(D5+E5+F5+G5)/4</f>
        <v>8.7351203990368091</v>
      </c>
    </row>
    <row r="6" spans="2:9" x14ac:dyDescent="0.25">
      <c r="B6" s="62" t="s">
        <v>4</v>
      </c>
      <c r="C6" s="62" t="s">
        <v>5</v>
      </c>
      <c r="D6" s="61">
        <f>(D29+D52+D75+D98+D120+D143)/6</f>
        <v>1.2883333333333333</v>
      </c>
      <c r="E6" s="61">
        <f t="shared" si="0"/>
        <v>0.63214654282765748</v>
      </c>
      <c r="F6" s="61">
        <f t="shared" si="0"/>
        <v>0.47666666666666674</v>
      </c>
      <c r="G6" s="61">
        <f t="shared" si="0"/>
        <v>9.9999999999999992E-2</v>
      </c>
      <c r="H6" s="61">
        <f>(D6+E6+F6+G6)/4</f>
        <v>0.62428663570691434</v>
      </c>
    </row>
    <row r="7" spans="2:9" x14ac:dyDescent="0.25">
      <c r="B7" s="62" t="s">
        <v>6</v>
      </c>
      <c r="C7" s="62" t="s">
        <v>28</v>
      </c>
      <c r="D7" s="61">
        <f t="shared" ref="D7:D22" si="2">(D30+D53+D76+D99+D121+D144)/6</f>
        <v>29.516666666666669</v>
      </c>
      <c r="E7" s="61">
        <f t="shared" si="0"/>
        <v>31.303319573443417</v>
      </c>
      <c r="F7" s="61">
        <f t="shared" si="0"/>
        <v>32.169999999999995</v>
      </c>
      <c r="G7" s="61">
        <f t="shared" si="0"/>
        <v>38.610740740740745</v>
      </c>
      <c r="H7" s="61">
        <f t="shared" si="1"/>
        <v>32.900181745212706</v>
      </c>
    </row>
    <row r="8" spans="2:9" x14ac:dyDescent="0.25">
      <c r="B8" s="62" t="s">
        <v>7</v>
      </c>
      <c r="C8" s="62" t="s">
        <v>29</v>
      </c>
      <c r="D8" s="61">
        <f t="shared" si="2"/>
        <v>8.74</v>
      </c>
      <c r="E8" s="61">
        <f t="shared" si="0"/>
        <v>8.1522875816993459</v>
      </c>
      <c r="F8" s="61">
        <f t="shared" si="0"/>
        <v>7.1883333333333335</v>
      </c>
      <c r="G8" s="61">
        <f t="shared" si="0"/>
        <v>6.9977083333333328</v>
      </c>
      <c r="H8" s="61">
        <f t="shared" si="1"/>
        <v>7.7695823120915026</v>
      </c>
    </row>
    <row r="9" spans="2:9" x14ac:dyDescent="0.25">
      <c r="B9" s="62" t="s">
        <v>8</v>
      </c>
      <c r="C9" s="62" t="s">
        <v>9</v>
      </c>
      <c r="D9" s="61">
        <f t="shared" si="2"/>
        <v>6.8850000000000016</v>
      </c>
      <c r="E9" s="61">
        <f t="shared" si="0"/>
        <v>5.0516124871001038</v>
      </c>
      <c r="F9" s="61">
        <f t="shared" si="0"/>
        <v>7.3116666666666665</v>
      </c>
      <c r="G9" s="61">
        <f t="shared" si="0"/>
        <v>10.432182539682541</v>
      </c>
      <c r="H9" s="61">
        <f t="shared" si="1"/>
        <v>7.4201154233623292</v>
      </c>
    </row>
    <row r="10" spans="2:9" x14ac:dyDescent="0.25">
      <c r="B10" s="50" t="s">
        <v>10</v>
      </c>
      <c r="C10" s="50" t="s">
        <v>30</v>
      </c>
      <c r="D10" s="43">
        <f>(D33+D56+D79+D102+D124+D147)/6</f>
        <v>57</v>
      </c>
      <c r="E10" s="43">
        <f t="shared" si="0"/>
        <v>64.552739078087384</v>
      </c>
      <c r="F10" s="43">
        <f t="shared" si="0"/>
        <v>65.398333333333326</v>
      </c>
      <c r="G10" s="43">
        <f t="shared" si="0"/>
        <v>59.595532407407404</v>
      </c>
      <c r="H10" s="43">
        <f>(D10+E10+F10+G10)/4</f>
        <v>61.636651204707029</v>
      </c>
      <c r="I10" s="23"/>
    </row>
    <row r="11" spans="2:9" x14ac:dyDescent="0.25">
      <c r="B11" s="62" t="s">
        <v>11</v>
      </c>
      <c r="C11" s="62" t="s">
        <v>12</v>
      </c>
      <c r="D11" s="61">
        <f t="shared" si="2"/>
        <v>7.128333333333333</v>
      </c>
      <c r="E11" s="61">
        <f t="shared" si="0"/>
        <v>5.7063295493636055</v>
      </c>
      <c r="F11" s="61">
        <f t="shared" si="0"/>
        <v>6.498333333333334</v>
      </c>
      <c r="G11" s="61">
        <f t="shared" si="0"/>
        <v>6.66</v>
      </c>
      <c r="H11" s="61">
        <f t="shared" si="1"/>
        <v>6.4982490540075686</v>
      </c>
    </row>
    <row r="12" spans="2:9" x14ac:dyDescent="0.25">
      <c r="B12" s="62" t="s">
        <v>13</v>
      </c>
      <c r="C12" s="62" t="s">
        <v>31</v>
      </c>
      <c r="D12" s="61">
        <f t="shared" si="2"/>
        <v>0.57333333333333325</v>
      </c>
      <c r="E12" s="61">
        <f t="shared" si="0"/>
        <v>0.46128310973512215</v>
      </c>
      <c r="F12" s="61">
        <f t="shared" si="0"/>
        <v>0.51333333333333331</v>
      </c>
      <c r="G12" s="61">
        <f t="shared" si="0"/>
        <v>0.583125</v>
      </c>
      <c r="H12" s="61">
        <f t="shared" si="1"/>
        <v>0.53276869410044714</v>
      </c>
    </row>
    <row r="13" spans="2:9" x14ac:dyDescent="0.25">
      <c r="B13" s="62" t="s">
        <v>15</v>
      </c>
      <c r="C13" s="62" t="s">
        <v>14</v>
      </c>
      <c r="D13" s="61">
        <f t="shared" si="2"/>
        <v>2.4283333333333332</v>
      </c>
      <c r="E13" s="61">
        <f t="shared" si="0"/>
        <v>0.62665978672170619</v>
      </c>
      <c r="F13" s="61">
        <f t="shared" si="0"/>
        <v>1.635</v>
      </c>
      <c r="G13" s="61">
        <f t="shared" si="0"/>
        <v>0.7284126984126984</v>
      </c>
      <c r="H13" s="61">
        <f t="shared" si="1"/>
        <v>1.3546014546169345</v>
      </c>
    </row>
    <row r="14" spans="2:9" x14ac:dyDescent="0.25">
      <c r="B14" s="62" t="s">
        <v>17</v>
      </c>
      <c r="C14" s="62" t="s">
        <v>16</v>
      </c>
      <c r="D14" s="61">
        <f t="shared" si="2"/>
        <v>1.9450000000000001</v>
      </c>
      <c r="E14" s="61">
        <f t="shared" si="0"/>
        <v>0.85184038527691774</v>
      </c>
      <c r="F14" s="61">
        <f t="shared" si="0"/>
        <v>1.6466666666666667</v>
      </c>
      <c r="G14" s="61">
        <f t="shared" si="0"/>
        <v>2.2044035947712417</v>
      </c>
      <c r="H14" s="61">
        <f t="shared" si="1"/>
        <v>1.6619776616787068</v>
      </c>
    </row>
    <row r="15" spans="2:9" x14ac:dyDescent="0.25">
      <c r="B15" s="62" t="s">
        <v>19</v>
      </c>
      <c r="C15" s="62" t="s">
        <v>18</v>
      </c>
      <c r="D15" s="61">
        <f t="shared" si="2"/>
        <v>11.581666666666665</v>
      </c>
      <c r="E15" s="61">
        <f t="shared" si="0"/>
        <v>3.780116959064328</v>
      </c>
      <c r="F15" s="61">
        <f t="shared" si="0"/>
        <v>3.8216666666666668</v>
      </c>
      <c r="G15" s="61">
        <f t="shared" si="0"/>
        <v>5.6604166666666664</v>
      </c>
      <c r="H15" s="61">
        <f t="shared" si="1"/>
        <v>6.2109667397660813</v>
      </c>
    </row>
    <row r="16" spans="2:9" x14ac:dyDescent="0.25">
      <c r="B16" s="62" t="s">
        <v>20</v>
      </c>
      <c r="C16" s="62" t="s">
        <v>32</v>
      </c>
      <c r="D16" s="61">
        <f t="shared" si="2"/>
        <v>5.3116666666666665</v>
      </c>
      <c r="E16" s="61">
        <f t="shared" si="0"/>
        <v>7.1048589611283113</v>
      </c>
      <c r="F16" s="61">
        <f t="shared" si="0"/>
        <v>8.1850000000000005</v>
      </c>
      <c r="G16" s="61">
        <f t="shared" si="0"/>
        <v>12.519583333333332</v>
      </c>
      <c r="H16" s="61">
        <f t="shared" si="1"/>
        <v>8.2802772402820768</v>
      </c>
    </row>
    <row r="17" spans="2:8" x14ac:dyDescent="0.25">
      <c r="B17" s="62" t="s">
        <v>21</v>
      </c>
      <c r="C17" s="62" t="s">
        <v>33</v>
      </c>
      <c r="D17" s="61">
        <f t="shared" si="2"/>
        <v>1.301666666666667</v>
      </c>
      <c r="E17" s="61">
        <f t="shared" si="0"/>
        <v>0.82105263157894737</v>
      </c>
      <c r="F17" s="61">
        <f t="shared" si="0"/>
        <v>1.4483333333333333</v>
      </c>
      <c r="G17" s="61">
        <f t="shared" si="0"/>
        <v>0.30895833333333333</v>
      </c>
      <c r="H17" s="61">
        <f t="shared" si="1"/>
        <v>0.97000274122807029</v>
      </c>
    </row>
    <row r="18" spans="2:8" x14ac:dyDescent="0.25">
      <c r="B18" s="62" t="s">
        <v>22</v>
      </c>
      <c r="C18" s="62" t="s">
        <v>34</v>
      </c>
      <c r="D18" s="61">
        <f t="shared" si="2"/>
        <v>2.6666666666666668E-2</v>
      </c>
      <c r="E18" s="61">
        <f t="shared" si="0"/>
        <v>1.2931372549019609</v>
      </c>
      <c r="F18" s="61">
        <f t="shared" si="0"/>
        <v>0.81166666666666654</v>
      </c>
      <c r="G18" s="61">
        <f t="shared" si="0"/>
        <v>0.19092592592592594</v>
      </c>
      <c r="H18" s="61">
        <f t="shared" si="1"/>
        <v>0.58059912854030493</v>
      </c>
    </row>
    <row r="19" spans="2:8" x14ac:dyDescent="0.25">
      <c r="B19" s="62" t="s">
        <v>23</v>
      </c>
      <c r="C19" s="62" t="s">
        <v>35</v>
      </c>
      <c r="D19" s="61">
        <f t="shared" si="2"/>
        <v>0</v>
      </c>
      <c r="E19" s="61">
        <f t="shared" si="0"/>
        <v>0</v>
      </c>
      <c r="F19" s="61">
        <f t="shared" si="0"/>
        <v>0</v>
      </c>
      <c r="G19" s="61">
        <f t="shared" si="0"/>
        <v>6.6666666666666671E-3</v>
      </c>
      <c r="H19" s="61">
        <f t="shared" si="1"/>
        <v>1.6666666666666668E-3</v>
      </c>
    </row>
    <row r="20" spans="2:8" x14ac:dyDescent="0.25">
      <c r="B20" s="62" t="s">
        <v>24</v>
      </c>
      <c r="C20" s="62" t="s">
        <v>36</v>
      </c>
      <c r="D20" s="61">
        <f t="shared" si="2"/>
        <v>0.435</v>
      </c>
      <c r="E20" s="61">
        <f t="shared" si="0"/>
        <v>0</v>
      </c>
      <c r="F20" s="61">
        <f t="shared" si="0"/>
        <v>0</v>
      </c>
      <c r="G20" s="61">
        <f t="shared" si="0"/>
        <v>0</v>
      </c>
      <c r="H20" s="61">
        <f t="shared" si="1"/>
        <v>0.10875</v>
      </c>
    </row>
    <row r="21" spans="2:8" x14ac:dyDescent="0.25">
      <c r="B21" s="62" t="s">
        <v>37</v>
      </c>
      <c r="C21" s="62" t="s">
        <v>38</v>
      </c>
      <c r="D21" s="61">
        <f t="shared" si="2"/>
        <v>12.248333333333335</v>
      </c>
      <c r="E21" s="61">
        <f t="shared" si="0"/>
        <v>14.801982284141729</v>
      </c>
      <c r="F21" s="61">
        <f t="shared" si="0"/>
        <v>10.040000000000001</v>
      </c>
      <c r="G21" s="61">
        <f t="shared" si="0"/>
        <v>11.545</v>
      </c>
      <c r="H21" s="61">
        <f t="shared" si="1"/>
        <v>12.158828904368766</v>
      </c>
    </row>
    <row r="22" spans="2:8" x14ac:dyDescent="0.25">
      <c r="B22" s="51" t="s">
        <v>39</v>
      </c>
      <c r="C22" s="51" t="s">
        <v>40</v>
      </c>
      <c r="D22" s="43">
        <f t="shared" si="2"/>
        <v>100</v>
      </c>
      <c r="E22" s="43">
        <f t="shared" si="0"/>
        <v>100</v>
      </c>
      <c r="F22" s="43">
        <f t="shared" si="0"/>
        <v>100</v>
      </c>
      <c r="G22" s="43">
        <f t="shared" si="0"/>
        <v>100</v>
      </c>
      <c r="H22" s="43">
        <f>(D22+E22+F22+G22)/4</f>
        <v>100</v>
      </c>
    </row>
    <row r="25" spans="2:8" x14ac:dyDescent="0.25">
      <c r="B25" s="21"/>
      <c r="C25" s="21" t="s">
        <v>76</v>
      </c>
      <c r="D25" s="21" t="s">
        <v>46</v>
      </c>
      <c r="E25" s="21" t="s">
        <v>47</v>
      </c>
      <c r="F25" s="21" t="s">
        <v>42</v>
      </c>
      <c r="G25" s="21" t="s">
        <v>49</v>
      </c>
      <c r="H25" s="21" t="s">
        <v>50</v>
      </c>
    </row>
    <row r="26" spans="2:8" x14ac:dyDescent="0.25">
      <c r="B26" s="15" t="s">
        <v>41</v>
      </c>
      <c r="C26" s="15" t="s">
        <v>26</v>
      </c>
      <c r="D26" s="123" t="s">
        <v>27</v>
      </c>
      <c r="E26" s="123"/>
      <c r="F26" s="123"/>
      <c r="G26" s="123"/>
      <c r="H26" s="123"/>
    </row>
    <row r="27" spans="2:8" x14ac:dyDescent="0.25">
      <c r="B27" s="15" t="s">
        <v>0</v>
      </c>
      <c r="C27" s="15" t="s">
        <v>1</v>
      </c>
      <c r="D27" s="19">
        <v>4.97</v>
      </c>
      <c r="E27" s="19">
        <v>2.6764705882352948</v>
      </c>
      <c r="F27" s="19">
        <v>5.21</v>
      </c>
      <c r="G27" s="13">
        <v>4.7619047619047619</v>
      </c>
      <c r="H27" s="19">
        <f>(D27+E27+F27+G27)/4</f>
        <v>4.404593837535014</v>
      </c>
    </row>
    <row r="28" spans="2:8" x14ac:dyDescent="0.25">
      <c r="B28" s="15" t="s">
        <v>2</v>
      </c>
      <c r="C28" s="15" t="s">
        <v>3</v>
      </c>
      <c r="D28" s="19">
        <v>9.23</v>
      </c>
      <c r="E28" s="19">
        <v>10.019117647058826</v>
      </c>
      <c r="F28" s="19">
        <v>0</v>
      </c>
      <c r="G28" s="13">
        <v>0</v>
      </c>
      <c r="H28" s="19">
        <f t="shared" ref="H28:H45" si="3">(D28+E28+F28+G28)/4</f>
        <v>4.8122794117647061</v>
      </c>
    </row>
    <row r="29" spans="2:8" x14ac:dyDescent="0.25">
      <c r="B29" s="15" t="s">
        <v>4</v>
      </c>
      <c r="C29" s="15" t="s">
        <v>5</v>
      </c>
      <c r="D29" s="19">
        <v>1.26</v>
      </c>
      <c r="E29" s="19">
        <v>0.38235294117647067</v>
      </c>
      <c r="F29" s="19">
        <v>0.39</v>
      </c>
      <c r="G29" s="13">
        <v>0.6</v>
      </c>
      <c r="H29" s="19">
        <f t="shared" si="3"/>
        <v>0.65808823529411775</v>
      </c>
    </row>
    <row r="30" spans="2:8" x14ac:dyDescent="0.25">
      <c r="B30" s="15" t="s">
        <v>6</v>
      </c>
      <c r="C30" s="15" t="s">
        <v>28</v>
      </c>
      <c r="D30" s="19">
        <v>40.950000000000003</v>
      </c>
      <c r="E30" s="19">
        <v>46.755882352941192</v>
      </c>
      <c r="F30" s="19">
        <v>48.01</v>
      </c>
      <c r="G30" s="13">
        <v>47.8</v>
      </c>
      <c r="H30" s="19">
        <f t="shared" si="3"/>
        <v>45.878970588235291</v>
      </c>
    </row>
    <row r="31" spans="2:8" x14ac:dyDescent="0.25">
      <c r="B31" s="15" t="s">
        <v>7</v>
      </c>
      <c r="C31" s="15" t="s">
        <v>29</v>
      </c>
      <c r="D31" s="19">
        <v>10.52</v>
      </c>
      <c r="E31" s="19">
        <v>2.6470588235294121</v>
      </c>
      <c r="F31" s="19">
        <v>5.53</v>
      </c>
      <c r="G31" s="13">
        <v>2.39</v>
      </c>
      <c r="H31" s="19">
        <f t="shared" si="3"/>
        <v>5.2717647058823536</v>
      </c>
    </row>
    <row r="32" spans="2:8" x14ac:dyDescent="0.25">
      <c r="B32" s="15" t="s">
        <v>8</v>
      </c>
      <c r="C32" s="15" t="s">
        <v>9</v>
      </c>
      <c r="D32" s="19">
        <v>3.23</v>
      </c>
      <c r="E32" s="19">
        <v>6.6794117647058835</v>
      </c>
      <c r="F32" s="19">
        <v>13.72</v>
      </c>
      <c r="G32" s="13">
        <v>13.571428571428573</v>
      </c>
      <c r="H32" s="19">
        <f t="shared" si="3"/>
        <v>9.3002100840336155</v>
      </c>
    </row>
    <row r="33" spans="2:8" x14ac:dyDescent="0.25">
      <c r="B33" s="17" t="s">
        <v>10</v>
      </c>
      <c r="C33" s="17" t="s">
        <v>30</v>
      </c>
      <c r="D33" s="20">
        <f>SUM(D27:D32)</f>
        <v>70.160000000000011</v>
      </c>
      <c r="E33" s="20">
        <f>SUM(E27:E32)</f>
        <v>69.160294117647084</v>
      </c>
      <c r="F33" s="20">
        <f>SUM(F27:F32)</f>
        <v>72.86</v>
      </c>
      <c r="G33" s="14">
        <f>SUM(G27:G32)</f>
        <v>69.123333333333335</v>
      </c>
      <c r="H33" s="20">
        <f t="shared" si="3"/>
        <v>70.325906862745114</v>
      </c>
    </row>
    <row r="34" spans="2:8" x14ac:dyDescent="0.25">
      <c r="B34" s="15" t="s">
        <v>11</v>
      </c>
      <c r="C34" s="15" t="s">
        <v>12</v>
      </c>
      <c r="D34" s="19">
        <v>5.81</v>
      </c>
      <c r="E34" s="19">
        <v>7.2941176470588243</v>
      </c>
      <c r="F34" s="19">
        <v>4.58</v>
      </c>
      <c r="G34" s="13">
        <v>5.83</v>
      </c>
      <c r="H34" s="19">
        <f t="shared" si="3"/>
        <v>5.8785294117647062</v>
      </c>
    </row>
    <row r="35" spans="2:8" x14ac:dyDescent="0.25">
      <c r="B35" s="15" t="s">
        <v>13</v>
      </c>
      <c r="C35" s="15" t="s">
        <v>31</v>
      </c>
      <c r="D35" s="19">
        <v>0.28999999999999998</v>
      </c>
      <c r="E35" s="19">
        <v>0.17647058823529416</v>
      </c>
      <c r="F35" s="19">
        <v>0.97</v>
      </c>
      <c r="G35" s="13">
        <v>0.33</v>
      </c>
      <c r="H35" s="19">
        <f t="shared" si="3"/>
        <v>0.44161764705882356</v>
      </c>
    </row>
    <row r="36" spans="2:8" x14ac:dyDescent="0.25">
      <c r="B36" s="15" t="s">
        <v>15</v>
      </c>
      <c r="C36" s="15" t="s">
        <v>14</v>
      </c>
      <c r="D36" s="19">
        <v>2.1</v>
      </c>
      <c r="E36" s="19">
        <v>0.85294117647058842</v>
      </c>
      <c r="F36" s="19">
        <v>1.76</v>
      </c>
      <c r="G36" s="13">
        <v>1.1904761904761905</v>
      </c>
      <c r="H36" s="19">
        <f t="shared" si="3"/>
        <v>1.4758543417366947</v>
      </c>
    </row>
    <row r="37" spans="2:8" x14ac:dyDescent="0.25">
      <c r="B37" s="15" t="s">
        <v>17</v>
      </c>
      <c r="C37" s="15" t="s">
        <v>16</v>
      </c>
      <c r="D37" s="19">
        <v>1.84</v>
      </c>
      <c r="E37" s="19">
        <v>1.0882352941176474</v>
      </c>
      <c r="F37" s="19">
        <v>1.74</v>
      </c>
      <c r="G37" s="13">
        <v>2.19</v>
      </c>
      <c r="H37" s="19">
        <f t="shared" si="3"/>
        <v>1.714558823529412</v>
      </c>
    </row>
    <row r="38" spans="2:8" x14ac:dyDescent="0.25">
      <c r="B38" s="15" t="s">
        <v>19</v>
      </c>
      <c r="C38" s="15" t="s">
        <v>18</v>
      </c>
      <c r="D38" s="19">
        <v>1.84</v>
      </c>
      <c r="E38" s="19">
        <v>5.5000000000000009</v>
      </c>
      <c r="F38" s="19">
        <v>1.95</v>
      </c>
      <c r="G38" s="13">
        <v>3.05</v>
      </c>
      <c r="H38" s="19">
        <f t="shared" si="3"/>
        <v>3.085</v>
      </c>
    </row>
    <row r="39" spans="2:8" x14ac:dyDescent="0.25">
      <c r="B39" s="15" t="s">
        <v>20</v>
      </c>
      <c r="C39" s="15" t="s">
        <v>32</v>
      </c>
      <c r="D39" s="19">
        <v>6.39</v>
      </c>
      <c r="E39" s="19">
        <v>3.8102941176470595</v>
      </c>
      <c r="F39" s="19">
        <v>7.24</v>
      </c>
      <c r="G39" s="13">
        <v>6.64</v>
      </c>
      <c r="H39" s="19">
        <f t="shared" si="3"/>
        <v>6.0200735294117651</v>
      </c>
    </row>
    <row r="40" spans="2:8" x14ac:dyDescent="0.25">
      <c r="B40" s="15" t="s">
        <v>21</v>
      </c>
      <c r="C40" s="15" t="s">
        <v>33</v>
      </c>
      <c r="D40" s="19">
        <v>2.52</v>
      </c>
      <c r="E40" s="19">
        <v>0</v>
      </c>
      <c r="F40" s="19">
        <v>0.89</v>
      </c>
      <c r="G40" s="13">
        <v>0</v>
      </c>
      <c r="H40" s="19">
        <f t="shared" si="3"/>
        <v>0.85250000000000004</v>
      </c>
    </row>
    <row r="41" spans="2:8" x14ac:dyDescent="0.25">
      <c r="B41" s="15" t="s">
        <v>22</v>
      </c>
      <c r="C41" s="15" t="s">
        <v>34</v>
      </c>
      <c r="D41" s="19">
        <v>0</v>
      </c>
      <c r="E41" s="19">
        <v>5.8823529411764719E-2</v>
      </c>
      <c r="F41" s="19">
        <v>0</v>
      </c>
      <c r="G41" s="13">
        <v>0.21</v>
      </c>
      <c r="H41" s="19">
        <f t="shared" si="3"/>
        <v>6.7205882352941171E-2</v>
      </c>
    </row>
    <row r="42" spans="2:8" x14ac:dyDescent="0.25">
      <c r="B42" s="15" t="s">
        <v>23</v>
      </c>
      <c r="C42" s="15" t="s">
        <v>35</v>
      </c>
      <c r="D42" s="19">
        <v>0</v>
      </c>
      <c r="E42" s="19">
        <v>0</v>
      </c>
      <c r="F42" s="19">
        <v>0</v>
      </c>
      <c r="G42" s="13">
        <v>0</v>
      </c>
      <c r="H42" s="19">
        <f t="shared" si="3"/>
        <v>0</v>
      </c>
    </row>
    <row r="43" spans="2:8" x14ac:dyDescent="0.25">
      <c r="B43" s="15" t="s">
        <v>24</v>
      </c>
      <c r="C43" s="15" t="s">
        <v>36</v>
      </c>
      <c r="D43" s="19">
        <v>0.42</v>
      </c>
      <c r="E43" s="19">
        <v>0</v>
      </c>
      <c r="F43" s="19">
        <v>0</v>
      </c>
      <c r="G43" s="13">
        <v>0</v>
      </c>
      <c r="H43" s="19">
        <f t="shared" si="3"/>
        <v>0.105</v>
      </c>
    </row>
    <row r="44" spans="2:8" x14ac:dyDescent="0.25">
      <c r="B44" s="15" t="s">
        <v>37</v>
      </c>
      <c r="C44" s="15" t="s">
        <v>38</v>
      </c>
      <c r="D44" s="19">
        <v>8.5</v>
      </c>
      <c r="E44" s="19">
        <v>12.05882352941177</v>
      </c>
      <c r="F44" s="19">
        <v>8.01</v>
      </c>
      <c r="G44" s="13">
        <v>11.44</v>
      </c>
      <c r="H44" s="19">
        <f t="shared" si="3"/>
        <v>10.002205882352941</v>
      </c>
    </row>
    <row r="45" spans="2:8" x14ac:dyDescent="0.25">
      <c r="B45" s="15" t="s">
        <v>39</v>
      </c>
      <c r="C45" s="15" t="s">
        <v>40</v>
      </c>
      <c r="D45" s="33">
        <v>100</v>
      </c>
      <c r="E45" s="33">
        <v>100.00000000000003</v>
      </c>
      <c r="F45" s="33">
        <v>100</v>
      </c>
      <c r="G45" s="35">
        <v>100</v>
      </c>
      <c r="H45" s="33">
        <f t="shared" si="3"/>
        <v>100</v>
      </c>
    </row>
    <row r="48" spans="2:8" x14ac:dyDescent="0.25">
      <c r="B48" s="6"/>
      <c r="C48" s="7" t="s">
        <v>77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41</v>
      </c>
      <c r="C49" s="2" t="s">
        <v>26</v>
      </c>
      <c r="D49" s="119" t="s">
        <v>27</v>
      </c>
      <c r="E49" s="119"/>
      <c r="F49" s="119"/>
      <c r="G49" s="119"/>
      <c r="H49" s="119"/>
    </row>
    <row r="50" spans="2:8" x14ac:dyDescent="0.25">
      <c r="B50" s="15" t="s">
        <v>0</v>
      </c>
      <c r="C50" s="15" t="s">
        <v>1</v>
      </c>
      <c r="D50" s="19">
        <v>2.17</v>
      </c>
      <c r="E50" s="19">
        <v>2</v>
      </c>
      <c r="F50" s="19">
        <v>8.1300000000000008</v>
      </c>
      <c r="G50" s="13">
        <v>1.29</v>
      </c>
      <c r="H50" s="19">
        <f>(D50+E50+F50+G50)/4</f>
        <v>3.3975</v>
      </c>
    </row>
    <row r="51" spans="2:8" x14ac:dyDescent="0.25">
      <c r="B51" s="15" t="s">
        <v>2</v>
      </c>
      <c r="C51" s="15" t="s">
        <v>3</v>
      </c>
      <c r="D51" s="19">
        <v>4.67</v>
      </c>
      <c r="E51" s="19">
        <v>5.9333333333333336</v>
      </c>
      <c r="F51" s="19">
        <v>2.5</v>
      </c>
      <c r="G51" s="13">
        <v>0</v>
      </c>
      <c r="H51" s="19">
        <f t="shared" ref="H51:H68" si="4">(D51+E51+F51+G51)/4</f>
        <v>3.2758333333333334</v>
      </c>
    </row>
    <row r="52" spans="2:8" x14ac:dyDescent="0.25">
      <c r="B52" s="15" t="s">
        <v>4</v>
      </c>
      <c r="C52" s="15" t="s">
        <v>5</v>
      </c>
      <c r="D52" s="19">
        <v>0.53</v>
      </c>
      <c r="E52" s="19">
        <v>0.70000000000000007</v>
      </c>
      <c r="F52" s="19">
        <v>0</v>
      </c>
      <c r="G52" s="13">
        <v>0</v>
      </c>
      <c r="H52" s="19">
        <f t="shared" si="4"/>
        <v>0.3075</v>
      </c>
    </row>
    <row r="53" spans="2:8" x14ac:dyDescent="0.25">
      <c r="B53" s="15" t="s">
        <v>6</v>
      </c>
      <c r="C53" s="15" t="s">
        <v>28</v>
      </c>
      <c r="D53" s="19">
        <v>34</v>
      </c>
      <c r="E53" s="19">
        <v>35.6</v>
      </c>
      <c r="F53" s="19">
        <v>30.04</v>
      </c>
      <c r="G53" s="13">
        <v>36.299999999999997</v>
      </c>
      <c r="H53" s="19">
        <f t="shared" si="4"/>
        <v>33.984999999999999</v>
      </c>
    </row>
    <row r="54" spans="2:8" x14ac:dyDescent="0.25">
      <c r="B54" s="15" t="s">
        <v>7</v>
      </c>
      <c r="C54" s="15" t="s">
        <v>29</v>
      </c>
      <c r="D54" s="19">
        <v>11.8</v>
      </c>
      <c r="E54" s="19">
        <v>6.7999999999999989</v>
      </c>
      <c r="F54" s="19">
        <v>7.97</v>
      </c>
      <c r="G54" s="13">
        <v>5.94</v>
      </c>
      <c r="H54" s="19">
        <f t="shared" si="4"/>
        <v>8.1274999999999995</v>
      </c>
    </row>
    <row r="55" spans="2:8" x14ac:dyDescent="0.25">
      <c r="B55" s="15" t="s">
        <v>8</v>
      </c>
      <c r="C55" s="15" t="s">
        <v>9</v>
      </c>
      <c r="D55" s="19">
        <v>6.33</v>
      </c>
      <c r="E55" s="19">
        <v>5.9333333333333336</v>
      </c>
      <c r="F55" s="19">
        <v>10.01</v>
      </c>
      <c r="G55" s="13">
        <v>7.26</v>
      </c>
      <c r="H55" s="19">
        <f t="shared" si="4"/>
        <v>7.3833333333333329</v>
      </c>
    </row>
    <row r="56" spans="2:8" x14ac:dyDescent="0.25">
      <c r="B56" s="17" t="s">
        <v>10</v>
      </c>
      <c r="C56" s="17" t="s">
        <v>30</v>
      </c>
      <c r="D56" s="20">
        <f>SUM(D50:D55)</f>
        <v>59.5</v>
      </c>
      <c r="E56" s="20">
        <f>SUM(E50:E55)</f>
        <v>56.966666666666669</v>
      </c>
      <c r="F56" s="20">
        <f>SUM(F50:F55)</f>
        <v>58.65</v>
      </c>
      <c r="G56" s="14">
        <f>SUM(G50:G55)</f>
        <v>50.789999999999992</v>
      </c>
      <c r="H56" s="20">
        <f t="shared" si="4"/>
        <v>56.476666666666667</v>
      </c>
    </row>
    <row r="57" spans="2:8" x14ac:dyDescent="0.25">
      <c r="B57" s="15" t="s">
        <v>11</v>
      </c>
      <c r="C57" s="15" t="s">
        <v>12</v>
      </c>
      <c r="D57" s="32">
        <v>6.45</v>
      </c>
      <c r="E57" s="19">
        <v>4.1000000000000005</v>
      </c>
      <c r="F57" s="19">
        <v>10.6</v>
      </c>
      <c r="G57" s="13">
        <v>2.64</v>
      </c>
      <c r="H57" s="19">
        <f t="shared" si="4"/>
        <v>5.9474999999999998</v>
      </c>
    </row>
    <row r="58" spans="2:8" x14ac:dyDescent="0.25">
      <c r="B58" s="15" t="s">
        <v>13</v>
      </c>
      <c r="C58" s="15" t="s">
        <v>31</v>
      </c>
      <c r="D58" s="19">
        <v>0.63</v>
      </c>
      <c r="E58" s="19">
        <v>0.70000000000000007</v>
      </c>
      <c r="F58" s="19">
        <v>0.13</v>
      </c>
      <c r="G58" s="13">
        <v>0.53</v>
      </c>
      <c r="H58" s="19">
        <f t="shared" si="4"/>
        <v>0.4975</v>
      </c>
    </row>
    <row r="59" spans="2:8" x14ac:dyDescent="0.25">
      <c r="B59" s="15" t="s">
        <v>15</v>
      </c>
      <c r="C59" s="15" t="s">
        <v>14</v>
      </c>
      <c r="D59" s="19">
        <v>2.67</v>
      </c>
      <c r="E59" s="19">
        <v>0.8666666666666667</v>
      </c>
      <c r="F59" s="19">
        <v>3.23</v>
      </c>
      <c r="G59" s="13">
        <v>0.33</v>
      </c>
      <c r="H59" s="19">
        <f t="shared" si="4"/>
        <v>1.7741666666666667</v>
      </c>
    </row>
    <row r="60" spans="2:8" x14ac:dyDescent="0.25">
      <c r="B60" s="15" t="s">
        <v>17</v>
      </c>
      <c r="C60" s="15" t="s">
        <v>16</v>
      </c>
      <c r="D60" s="19">
        <v>2.5</v>
      </c>
      <c r="E60" s="19">
        <v>0.66666666666666674</v>
      </c>
      <c r="F60" s="19">
        <v>1.63</v>
      </c>
      <c r="G60" s="13">
        <v>1.4705882352941175</v>
      </c>
      <c r="H60" s="19">
        <f t="shared" si="4"/>
        <v>1.5668137254901962</v>
      </c>
    </row>
    <row r="61" spans="2:8" x14ac:dyDescent="0.25">
      <c r="B61" s="15" t="s">
        <v>19</v>
      </c>
      <c r="C61" s="15" t="s">
        <v>18</v>
      </c>
      <c r="D61" s="19">
        <v>2.8</v>
      </c>
      <c r="E61" s="19">
        <v>6.2333333333333334</v>
      </c>
      <c r="F61" s="19">
        <v>2.0699999999999998</v>
      </c>
      <c r="G61" s="13">
        <v>9.5</v>
      </c>
      <c r="H61" s="19">
        <f t="shared" si="4"/>
        <v>5.1508333333333329</v>
      </c>
    </row>
    <row r="62" spans="2:8" x14ac:dyDescent="0.25">
      <c r="B62" s="15" t="s">
        <v>20</v>
      </c>
      <c r="C62" s="15" t="s">
        <v>32</v>
      </c>
      <c r="D62" s="19">
        <v>5.33</v>
      </c>
      <c r="E62" s="19">
        <v>9.7666666666666675</v>
      </c>
      <c r="F62" s="19">
        <v>9.2100000000000009</v>
      </c>
      <c r="G62" s="13">
        <v>23.83</v>
      </c>
      <c r="H62" s="19">
        <f t="shared" si="4"/>
        <v>12.034166666666668</v>
      </c>
    </row>
    <row r="63" spans="2:8" x14ac:dyDescent="0.25">
      <c r="B63" s="15" t="s">
        <v>21</v>
      </c>
      <c r="C63" s="15" t="s">
        <v>33</v>
      </c>
      <c r="D63" s="19">
        <v>2.4500000000000002</v>
      </c>
      <c r="E63" s="19">
        <v>1.3666666666666665</v>
      </c>
      <c r="F63" s="19">
        <v>0.17</v>
      </c>
      <c r="G63" s="13">
        <v>0</v>
      </c>
      <c r="H63" s="19">
        <f t="shared" si="4"/>
        <v>0.99666666666666659</v>
      </c>
    </row>
    <row r="64" spans="2:8" x14ac:dyDescent="0.25">
      <c r="B64" s="15" t="s">
        <v>22</v>
      </c>
      <c r="C64" s="15" t="s">
        <v>34</v>
      </c>
      <c r="D64" s="19">
        <v>0</v>
      </c>
      <c r="E64" s="19">
        <v>1.3333333333333335</v>
      </c>
      <c r="F64" s="19">
        <v>0</v>
      </c>
      <c r="G64" s="13">
        <v>0.24</v>
      </c>
      <c r="H64" s="19">
        <f t="shared" si="4"/>
        <v>0.39333333333333337</v>
      </c>
    </row>
    <row r="65" spans="2:8" x14ac:dyDescent="0.25">
      <c r="B65" s="15" t="s">
        <v>23</v>
      </c>
      <c r="C65" s="15" t="s">
        <v>35</v>
      </c>
      <c r="D65" s="19">
        <v>0</v>
      </c>
      <c r="E65" s="19">
        <v>0</v>
      </c>
      <c r="F65" s="19">
        <v>0</v>
      </c>
      <c r="G65" s="13">
        <v>0</v>
      </c>
      <c r="H65" s="19">
        <f t="shared" si="4"/>
        <v>0</v>
      </c>
    </row>
    <row r="66" spans="2:8" x14ac:dyDescent="0.25">
      <c r="B66" s="15" t="s">
        <v>24</v>
      </c>
      <c r="C66" s="15" t="s">
        <v>36</v>
      </c>
      <c r="D66" s="19">
        <v>0</v>
      </c>
      <c r="E66" s="19">
        <v>0</v>
      </c>
      <c r="F66" s="19">
        <v>0</v>
      </c>
      <c r="G66" s="13">
        <v>0</v>
      </c>
      <c r="H66" s="19">
        <f t="shared" si="4"/>
        <v>0</v>
      </c>
    </row>
    <row r="67" spans="2:8" x14ac:dyDescent="0.25">
      <c r="B67" s="15" t="s">
        <v>37</v>
      </c>
      <c r="C67" s="15" t="s">
        <v>38</v>
      </c>
      <c r="D67" s="19">
        <v>17.670000000000002</v>
      </c>
      <c r="E67" s="19">
        <v>18.000000000000004</v>
      </c>
      <c r="F67" s="19">
        <v>14.3</v>
      </c>
      <c r="G67" s="13">
        <v>10.68</v>
      </c>
      <c r="H67" s="19">
        <f t="shared" si="4"/>
        <v>15.1625</v>
      </c>
    </row>
    <row r="68" spans="2:8" x14ac:dyDescent="0.25">
      <c r="B68" s="15" t="s">
        <v>39</v>
      </c>
      <c r="C68" s="15" t="s">
        <v>40</v>
      </c>
      <c r="D68" s="33">
        <v>100</v>
      </c>
      <c r="E68" s="33">
        <v>99.999999999999986</v>
      </c>
      <c r="F68" s="33">
        <v>100</v>
      </c>
      <c r="G68" s="35">
        <v>100</v>
      </c>
      <c r="H68" s="33">
        <f t="shared" si="4"/>
        <v>100</v>
      </c>
    </row>
    <row r="71" spans="2:8" x14ac:dyDescent="0.25">
      <c r="B71" s="6"/>
      <c r="C71" s="7" t="s">
        <v>78</v>
      </c>
      <c r="D71" s="7" t="s">
        <v>46</v>
      </c>
      <c r="E71" s="7" t="s">
        <v>47</v>
      </c>
      <c r="F71" s="7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9" t="s">
        <v>27</v>
      </c>
      <c r="E72" s="119"/>
      <c r="F72" s="119"/>
      <c r="G72" s="119"/>
      <c r="H72" s="119"/>
    </row>
    <row r="73" spans="2:8" x14ac:dyDescent="0.25">
      <c r="B73" s="15" t="s">
        <v>0</v>
      </c>
      <c r="C73" s="15" t="s">
        <v>1</v>
      </c>
      <c r="D73" s="19">
        <v>4.3099999999999996</v>
      </c>
      <c r="E73" s="19">
        <v>3.6842105263157894</v>
      </c>
      <c r="F73" s="19">
        <v>9.73</v>
      </c>
      <c r="G73" s="13">
        <v>0.93</v>
      </c>
      <c r="H73" s="19">
        <f>(D73+E73+F73+G73)/4</f>
        <v>4.6635526315789475</v>
      </c>
    </row>
    <row r="74" spans="2:8" x14ac:dyDescent="0.25">
      <c r="B74" s="15" t="s">
        <v>2</v>
      </c>
      <c r="C74" s="15" t="s">
        <v>3</v>
      </c>
      <c r="D74" s="19">
        <v>6.13</v>
      </c>
      <c r="E74" s="19">
        <v>26.242105263157889</v>
      </c>
      <c r="F74" s="19">
        <v>6.65</v>
      </c>
      <c r="G74" s="13">
        <v>3.5</v>
      </c>
      <c r="H74" s="19">
        <f t="shared" ref="H74:H91" si="5">(D74+E74+F74+G74)/4</f>
        <v>10.630526315789472</v>
      </c>
    </row>
    <row r="75" spans="2:8" x14ac:dyDescent="0.25">
      <c r="B75" s="15" t="s">
        <v>4</v>
      </c>
      <c r="C75" s="15" t="s">
        <v>5</v>
      </c>
      <c r="D75" s="19">
        <v>0.88</v>
      </c>
      <c r="E75" s="19">
        <v>0.21052631578947364</v>
      </c>
      <c r="F75" s="19">
        <v>0.33</v>
      </c>
      <c r="G75" s="13">
        <v>0</v>
      </c>
      <c r="H75" s="19">
        <f t="shared" si="5"/>
        <v>0.35513157894736841</v>
      </c>
    </row>
    <row r="76" spans="2:8" x14ac:dyDescent="0.25">
      <c r="B76" s="15" t="s">
        <v>6</v>
      </c>
      <c r="C76" s="15" t="s">
        <v>28</v>
      </c>
      <c r="D76" s="19">
        <v>36.79</v>
      </c>
      <c r="E76" s="19">
        <v>29.522368421052629</v>
      </c>
      <c r="F76" s="19">
        <v>28.3</v>
      </c>
      <c r="G76" s="13">
        <v>39.369999999999997</v>
      </c>
      <c r="H76" s="19">
        <f t="shared" si="5"/>
        <v>33.495592105263157</v>
      </c>
    </row>
    <row r="77" spans="2:8" x14ac:dyDescent="0.25">
      <c r="B77" s="15" t="s">
        <v>7</v>
      </c>
      <c r="C77" s="15" t="s">
        <v>29</v>
      </c>
      <c r="D77" s="19">
        <v>9.69</v>
      </c>
      <c r="E77" s="19">
        <v>7.4999999999999991</v>
      </c>
      <c r="F77" s="19">
        <v>8.1</v>
      </c>
      <c r="G77" s="13">
        <v>6.09</v>
      </c>
      <c r="H77" s="19">
        <f t="shared" si="5"/>
        <v>7.8449999999999998</v>
      </c>
    </row>
    <row r="78" spans="2:8" x14ac:dyDescent="0.25">
      <c r="B78" s="15" t="s">
        <v>8</v>
      </c>
      <c r="C78" s="15" t="s">
        <v>9</v>
      </c>
      <c r="D78" s="19">
        <v>16.46</v>
      </c>
      <c r="E78" s="19">
        <v>3.2802631578947361</v>
      </c>
      <c r="F78" s="19">
        <v>4.72</v>
      </c>
      <c r="G78" s="13">
        <v>3.69</v>
      </c>
      <c r="H78" s="19">
        <f t="shared" si="5"/>
        <v>7.0375657894736845</v>
      </c>
    </row>
    <row r="79" spans="2:8" x14ac:dyDescent="0.25">
      <c r="B79" s="17" t="s">
        <v>10</v>
      </c>
      <c r="C79" s="17" t="s">
        <v>30</v>
      </c>
      <c r="D79" s="20">
        <f>SUM(D73:D78)</f>
        <v>74.259999999999991</v>
      </c>
      <c r="E79" s="20">
        <f>SUM(E73:E78)</f>
        <v>70.439473684210512</v>
      </c>
      <c r="F79" s="20">
        <f>SUM(F73:F78)</f>
        <v>57.830000000000005</v>
      </c>
      <c r="G79" s="14">
        <f>SUM(G73:G78)</f>
        <v>53.58</v>
      </c>
      <c r="H79" s="20">
        <f t="shared" si="5"/>
        <v>64.027368421052628</v>
      </c>
    </row>
    <row r="80" spans="2:8" x14ac:dyDescent="0.25">
      <c r="B80" s="15" t="s">
        <v>11</v>
      </c>
      <c r="C80" s="15" t="s">
        <v>12</v>
      </c>
      <c r="D80" s="19">
        <v>7.5</v>
      </c>
      <c r="E80" s="19">
        <v>6.2105263157894735</v>
      </c>
      <c r="F80" s="19">
        <v>7.5</v>
      </c>
      <c r="G80" s="13">
        <v>1.91</v>
      </c>
      <c r="H80" s="19">
        <f t="shared" si="5"/>
        <v>5.7801315789473682</v>
      </c>
    </row>
    <row r="81" spans="2:8" x14ac:dyDescent="0.25">
      <c r="B81" s="15" t="s">
        <v>13</v>
      </c>
      <c r="C81" s="15" t="s">
        <v>31</v>
      </c>
      <c r="D81" s="19">
        <v>0.16</v>
      </c>
      <c r="E81" s="19">
        <v>0.6578947368421052</v>
      </c>
      <c r="F81" s="19">
        <v>1</v>
      </c>
      <c r="G81" s="13">
        <v>0.48</v>
      </c>
      <c r="H81" s="19">
        <f t="shared" si="5"/>
        <v>0.57447368421052625</v>
      </c>
    </row>
    <row r="82" spans="2:8" x14ac:dyDescent="0.25">
      <c r="B82" s="15" t="s">
        <v>15</v>
      </c>
      <c r="C82" s="15" t="s">
        <v>14</v>
      </c>
      <c r="D82" s="19">
        <v>1.59</v>
      </c>
      <c r="E82" s="19">
        <v>0.47368421052631571</v>
      </c>
      <c r="F82" s="19">
        <v>0.83</v>
      </c>
      <c r="G82" s="13">
        <v>0.76</v>
      </c>
      <c r="H82" s="19">
        <f t="shared" si="5"/>
        <v>0.91342105263157891</v>
      </c>
    </row>
    <row r="83" spans="2:8" x14ac:dyDescent="0.25">
      <c r="B83" s="15" t="s">
        <v>17</v>
      </c>
      <c r="C83" s="15" t="s">
        <v>16</v>
      </c>
      <c r="D83" s="19">
        <v>1.06</v>
      </c>
      <c r="E83" s="19">
        <v>0.28947368421052627</v>
      </c>
      <c r="F83" s="19">
        <v>2.6</v>
      </c>
      <c r="G83" s="13">
        <v>2.5</v>
      </c>
      <c r="H83" s="19">
        <f t="shared" si="5"/>
        <v>1.6123684210526317</v>
      </c>
    </row>
    <row r="84" spans="2:8" x14ac:dyDescent="0.25">
      <c r="B84" s="15" t="s">
        <v>19</v>
      </c>
      <c r="C84" s="15" t="s">
        <v>18</v>
      </c>
      <c r="D84" s="19">
        <v>7.38</v>
      </c>
      <c r="E84" s="19">
        <v>2.947368421052631</v>
      </c>
      <c r="F84" s="19">
        <v>7.57</v>
      </c>
      <c r="G84" s="13">
        <v>5.0199999999999996</v>
      </c>
      <c r="H84" s="19">
        <f t="shared" si="5"/>
        <v>5.7293421052631581</v>
      </c>
    </row>
    <row r="85" spans="2:8" x14ac:dyDescent="0.25">
      <c r="B85" s="15" t="s">
        <v>20</v>
      </c>
      <c r="C85" s="15" t="s">
        <v>32</v>
      </c>
      <c r="D85" s="19">
        <v>0.22</v>
      </c>
      <c r="E85" s="19">
        <v>6.5605263157894722</v>
      </c>
      <c r="F85" s="19">
        <v>4.72</v>
      </c>
      <c r="G85" s="13">
        <v>22.28</v>
      </c>
      <c r="H85" s="19">
        <f t="shared" si="5"/>
        <v>8.4451315789473682</v>
      </c>
    </row>
    <row r="86" spans="2:8" x14ac:dyDescent="0.25">
      <c r="B86" s="15" t="s">
        <v>21</v>
      </c>
      <c r="C86" s="15" t="s">
        <v>33</v>
      </c>
      <c r="D86" s="19">
        <v>2.2200000000000002</v>
      </c>
      <c r="E86" s="19">
        <v>0.52631578947368418</v>
      </c>
      <c r="F86" s="19">
        <v>1.1299999999999999</v>
      </c>
      <c r="G86" s="13">
        <v>0</v>
      </c>
      <c r="H86" s="19">
        <f t="shared" si="5"/>
        <v>0.96907894736842104</v>
      </c>
    </row>
    <row r="87" spans="2:8" x14ac:dyDescent="0.25">
      <c r="B87" s="15" t="s">
        <v>22</v>
      </c>
      <c r="C87" s="15" t="s">
        <v>34</v>
      </c>
      <c r="D87" s="19">
        <v>0</v>
      </c>
      <c r="E87" s="19">
        <v>0</v>
      </c>
      <c r="F87" s="19">
        <v>1.1000000000000001</v>
      </c>
      <c r="G87" s="13">
        <v>0</v>
      </c>
      <c r="H87" s="19">
        <f t="shared" si="5"/>
        <v>0.27500000000000002</v>
      </c>
    </row>
    <row r="88" spans="2:8" x14ac:dyDescent="0.25">
      <c r="B88" s="15" t="s">
        <v>23</v>
      </c>
      <c r="C88" s="15" t="s">
        <v>35</v>
      </c>
      <c r="D88" s="19">
        <v>0</v>
      </c>
      <c r="E88" s="19">
        <v>0</v>
      </c>
      <c r="F88" s="19">
        <v>0</v>
      </c>
      <c r="G88" s="13">
        <v>0.04</v>
      </c>
      <c r="H88" s="19">
        <f t="shared" si="5"/>
        <v>0.01</v>
      </c>
    </row>
    <row r="89" spans="2:8" x14ac:dyDescent="0.25">
      <c r="B89" s="15" t="s">
        <v>24</v>
      </c>
      <c r="C89" s="15" t="s">
        <v>36</v>
      </c>
      <c r="D89" s="19">
        <v>0</v>
      </c>
      <c r="E89" s="19">
        <v>0</v>
      </c>
      <c r="F89" s="19">
        <v>0</v>
      </c>
      <c r="G89" s="13">
        <v>0</v>
      </c>
      <c r="H89" s="19">
        <f t="shared" si="5"/>
        <v>0</v>
      </c>
    </row>
    <row r="90" spans="2:8" x14ac:dyDescent="0.25">
      <c r="B90" s="15" t="s">
        <v>37</v>
      </c>
      <c r="C90" s="15" t="s">
        <v>38</v>
      </c>
      <c r="D90" s="19">
        <v>5.63</v>
      </c>
      <c r="E90" s="19">
        <v>11.89473684210526</v>
      </c>
      <c r="F90" s="19">
        <v>15.72</v>
      </c>
      <c r="G90" s="13">
        <v>13.42</v>
      </c>
      <c r="H90" s="19">
        <f t="shared" si="5"/>
        <v>11.666184210526316</v>
      </c>
    </row>
    <row r="91" spans="2:8" x14ac:dyDescent="0.25">
      <c r="B91" s="15" t="s">
        <v>39</v>
      </c>
      <c r="C91" s="15" t="s">
        <v>40</v>
      </c>
      <c r="D91" s="33">
        <v>100</v>
      </c>
      <c r="E91" s="33">
        <v>99.999999999999972</v>
      </c>
      <c r="F91" s="33">
        <v>100</v>
      </c>
      <c r="G91" s="35">
        <v>100</v>
      </c>
      <c r="H91" s="33">
        <f t="shared" si="5"/>
        <v>100</v>
      </c>
    </row>
    <row r="94" spans="2:8" x14ac:dyDescent="0.25">
      <c r="B94" s="6"/>
      <c r="C94" s="7" t="s">
        <v>79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9" t="s">
        <v>27</v>
      </c>
      <c r="E95" s="119"/>
      <c r="F95" s="119"/>
      <c r="G95" s="119"/>
      <c r="H95" s="119"/>
    </row>
    <row r="96" spans="2:8" x14ac:dyDescent="0.25">
      <c r="B96" s="15" t="s">
        <v>0</v>
      </c>
      <c r="C96" s="15" t="s">
        <v>1</v>
      </c>
      <c r="D96" s="19">
        <v>5.79</v>
      </c>
      <c r="E96" s="19">
        <v>2.5333333333333337</v>
      </c>
      <c r="F96" s="19">
        <v>7</v>
      </c>
      <c r="G96" s="13">
        <v>1.89</v>
      </c>
      <c r="H96" s="19">
        <f>(D96+E96+F96+G96)/4</f>
        <v>4.3033333333333337</v>
      </c>
    </row>
    <row r="97" spans="2:8" x14ac:dyDescent="0.25">
      <c r="B97" s="15" t="s">
        <v>2</v>
      </c>
      <c r="C97" s="15" t="s">
        <v>3</v>
      </c>
      <c r="D97" s="19">
        <v>8.07</v>
      </c>
      <c r="E97" s="19">
        <v>21.330000000000005</v>
      </c>
      <c r="F97" s="19">
        <v>13.39</v>
      </c>
      <c r="G97" s="13">
        <v>0</v>
      </c>
      <c r="H97" s="19">
        <f t="shared" ref="H97:H114" si="6">(D97+E97+F97+G97)/4</f>
        <v>10.697500000000002</v>
      </c>
    </row>
    <row r="98" spans="2:8" x14ac:dyDescent="0.25">
      <c r="B98" s="15" t="s">
        <v>4</v>
      </c>
      <c r="C98" s="15" t="s">
        <v>5</v>
      </c>
      <c r="D98" s="19">
        <v>1.61</v>
      </c>
      <c r="E98" s="19">
        <v>1.9333333333333333</v>
      </c>
      <c r="F98" s="19">
        <v>0.8</v>
      </c>
      <c r="G98" s="13">
        <v>0</v>
      </c>
      <c r="H98" s="19">
        <f t="shared" si="6"/>
        <v>1.0858333333333334</v>
      </c>
    </row>
    <row r="99" spans="2:8" x14ac:dyDescent="0.25">
      <c r="B99" s="15" t="s">
        <v>6</v>
      </c>
      <c r="C99" s="15" t="s">
        <v>28</v>
      </c>
      <c r="D99" s="19">
        <v>22.56</v>
      </c>
      <c r="E99" s="19">
        <v>18.96</v>
      </c>
      <c r="F99" s="19">
        <v>31.82</v>
      </c>
      <c r="G99" s="13">
        <v>36.94444444444445</v>
      </c>
      <c r="H99" s="19">
        <f t="shared" si="6"/>
        <v>27.571111111111115</v>
      </c>
    </row>
    <row r="100" spans="2:8" x14ac:dyDescent="0.25">
      <c r="B100" s="15" t="s">
        <v>7</v>
      </c>
      <c r="C100" s="15" t="s">
        <v>29</v>
      </c>
      <c r="D100" s="19">
        <v>10.08</v>
      </c>
      <c r="E100" s="19">
        <v>15.6</v>
      </c>
      <c r="F100" s="19">
        <v>10.27</v>
      </c>
      <c r="G100" s="13">
        <v>12.66</v>
      </c>
      <c r="H100" s="19">
        <f t="shared" si="6"/>
        <v>12.1525</v>
      </c>
    </row>
    <row r="101" spans="2:8" x14ac:dyDescent="0.25">
      <c r="B101" s="15" t="s">
        <v>8</v>
      </c>
      <c r="C101" s="15" t="s">
        <v>9</v>
      </c>
      <c r="D101" s="19">
        <v>7.52</v>
      </c>
      <c r="E101" s="19">
        <v>2.37</v>
      </c>
      <c r="F101" s="19">
        <v>8.68</v>
      </c>
      <c r="G101" s="13">
        <v>9.5299999999999994</v>
      </c>
      <c r="H101" s="19">
        <f t="shared" si="6"/>
        <v>7.0250000000000004</v>
      </c>
    </row>
    <row r="102" spans="2:8" x14ac:dyDescent="0.25">
      <c r="B102" s="17" t="s">
        <v>10</v>
      </c>
      <c r="C102" s="17" t="s">
        <v>30</v>
      </c>
      <c r="D102" s="20">
        <f>SUM(D96:D101)</f>
        <v>55.629999999999995</v>
      </c>
      <c r="E102" s="20">
        <f>SUM(E96:E101)</f>
        <v>62.726666666666674</v>
      </c>
      <c r="F102" s="20">
        <f>SUM(F96:F101)</f>
        <v>71.960000000000008</v>
      </c>
      <c r="G102" s="14">
        <f>SUM(G96:G101)</f>
        <v>61.024444444444455</v>
      </c>
      <c r="H102" s="20">
        <f>(D102+E102+F102+G102)/4</f>
        <v>62.835277777777776</v>
      </c>
    </row>
    <row r="103" spans="2:8" x14ac:dyDescent="0.25">
      <c r="B103" s="15" t="s">
        <v>11</v>
      </c>
      <c r="C103" s="15" t="s">
        <v>12</v>
      </c>
      <c r="D103" s="19">
        <v>11.47</v>
      </c>
      <c r="E103" s="19">
        <v>5.4333333333333336</v>
      </c>
      <c r="F103" s="19">
        <v>7.46</v>
      </c>
      <c r="G103" s="13">
        <v>6.94</v>
      </c>
      <c r="H103" s="19">
        <f t="shared" si="6"/>
        <v>7.8258333333333345</v>
      </c>
    </row>
    <row r="104" spans="2:8" x14ac:dyDescent="0.25">
      <c r="B104" s="15" t="s">
        <v>13</v>
      </c>
      <c r="C104" s="15" t="s">
        <v>31</v>
      </c>
      <c r="D104" s="19">
        <v>1.45</v>
      </c>
      <c r="E104" s="19">
        <v>0.33333333333333337</v>
      </c>
      <c r="F104" s="19">
        <v>0.67</v>
      </c>
      <c r="G104" s="13">
        <v>0.33</v>
      </c>
      <c r="H104" s="19">
        <f t="shared" si="6"/>
        <v>0.6958333333333333</v>
      </c>
    </row>
    <row r="105" spans="2:8" x14ac:dyDescent="0.25">
      <c r="B105" s="15" t="s">
        <v>15</v>
      </c>
      <c r="C105" s="15" t="s">
        <v>14</v>
      </c>
      <c r="D105" s="19">
        <v>4.18</v>
      </c>
      <c r="E105" s="19">
        <v>0.53333333333333333</v>
      </c>
      <c r="F105" s="19">
        <v>0.97</v>
      </c>
      <c r="G105" s="13">
        <v>0.81</v>
      </c>
      <c r="H105" s="19">
        <f t="shared" si="6"/>
        <v>1.6233333333333331</v>
      </c>
    </row>
    <row r="106" spans="2:8" x14ac:dyDescent="0.25">
      <c r="B106" s="15" t="s">
        <v>17</v>
      </c>
      <c r="C106" s="15" t="s">
        <v>16</v>
      </c>
      <c r="D106" s="19">
        <v>4.18</v>
      </c>
      <c r="E106" s="19">
        <v>1.0333333333333334</v>
      </c>
      <c r="F106" s="19">
        <v>1.37</v>
      </c>
      <c r="G106" s="13">
        <v>3.3333333333333335</v>
      </c>
      <c r="H106" s="19">
        <f t="shared" si="6"/>
        <v>2.4791666666666665</v>
      </c>
    </row>
    <row r="107" spans="2:8" x14ac:dyDescent="0.25">
      <c r="B107" s="15" t="s">
        <v>19</v>
      </c>
      <c r="C107" s="15" t="s">
        <v>18</v>
      </c>
      <c r="D107" s="19">
        <v>2.16</v>
      </c>
      <c r="E107" s="19">
        <v>2.7333333333333329</v>
      </c>
      <c r="F107" s="19">
        <v>2.33</v>
      </c>
      <c r="G107" s="13">
        <v>6.98</v>
      </c>
      <c r="H107" s="19">
        <f t="shared" si="6"/>
        <v>3.5508333333333333</v>
      </c>
    </row>
    <row r="108" spans="2:8" x14ac:dyDescent="0.25">
      <c r="B108" s="15" t="s">
        <v>20</v>
      </c>
      <c r="C108" s="15" t="s">
        <v>32</v>
      </c>
      <c r="D108" s="19">
        <v>5.36</v>
      </c>
      <c r="E108" s="19">
        <v>7.4066666666666672</v>
      </c>
      <c r="F108" s="19">
        <v>8.68</v>
      </c>
      <c r="G108" s="13">
        <v>2.5099999999999998</v>
      </c>
      <c r="H108" s="19">
        <f t="shared" si="6"/>
        <v>5.9891666666666659</v>
      </c>
    </row>
    <row r="109" spans="2:8" x14ac:dyDescent="0.25">
      <c r="B109" s="15" t="s">
        <v>21</v>
      </c>
      <c r="C109" s="15" t="s">
        <v>33</v>
      </c>
      <c r="D109" s="19">
        <v>0</v>
      </c>
      <c r="E109" s="19">
        <v>3.0333333333333337</v>
      </c>
      <c r="F109" s="19">
        <v>0.47</v>
      </c>
      <c r="G109" s="13">
        <v>1.51</v>
      </c>
      <c r="H109" s="19">
        <f t="shared" si="6"/>
        <v>1.2533333333333334</v>
      </c>
    </row>
    <row r="110" spans="2:8" x14ac:dyDescent="0.25">
      <c r="B110" s="15" t="s">
        <v>22</v>
      </c>
      <c r="C110" s="15" t="s">
        <v>34</v>
      </c>
      <c r="D110" s="19">
        <v>0.16</v>
      </c>
      <c r="E110" s="19">
        <v>1.2999999999999998</v>
      </c>
      <c r="F110" s="19">
        <v>0.67</v>
      </c>
      <c r="G110" s="13">
        <v>0.55555555555555558</v>
      </c>
      <c r="H110" s="19">
        <f t="shared" si="6"/>
        <v>0.67138888888888881</v>
      </c>
    </row>
    <row r="111" spans="2:8" x14ac:dyDescent="0.25">
      <c r="B111" s="15" t="s">
        <v>23</v>
      </c>
      <c r="C111" s="15" t="s">
        <v>35</v>
      </c>
      <c r="D111" s="19">
        <v>0</v>
      </c>
      <c r="E111" s="19">
        <v>0</v>
      </c>
      <c r="F111" s="19">
        <v>0</v>
      </c>
      <c r="G111" s="13">
        <v>0</v>
      </c>
      <c r="H111" s="19">
        <f t="shared" si="6"/>
        <v>0</v>
      </c>
    </row>
    <row r="112" spans="2:8" x14ac:dyDescent="0.25">
      <c r="B112" s="15" t="s">
        <v>24</v>
      </c>
      <c r="C112" s="15" t="s">
        <v>36</v>
      </c>
      <c r="D112" s="19">
        <v>0.16</v>
      </c>
      <c r="E112" s="19">
        <v>0</v>
      </c>
      <c r="F112" s="19">
        <v>0</v>
      </c>
      <c r="G112" s="13">
        <v>0</v>
      </c>
      <c r="H112" s="19">
        <f t="shared" si="6"/>
        <v>0.04</v>
      </c>
    </row>
    <row r="113" spans="2:8" x14ac:dyDescent="0.25">
      <c r="B113" s="15" t="s">
        <v>37</v>
      </c>
      <c r="C113" s="15" t="s">
        <v>38</v>
      </c>
      <c r="D113" s="19">
        <v>15.26</v>
      </c>
      <c r="E113" s="19">
        <v>15.466666666666667</v>
      </c>
      <c r="F113" s="19">
        <v>5.42</v>
      </c>
      <c r="G113" s="13">
        <v>16.010000000000002</v>
      </c>
      <c r="H113" s="19">
        <f t="shared" si="6"/>
        <v>13.039166666666667</v>
      </c>
    </row>
    <row r="114" spans="2:8" x14ac:dyDescent="0.25">
      <c r="B114" s="15" t="s">
        <v>39</v>
      </c>
      <c r="C114" s="15" t="s">
        <v>40</v>
      </c>
      <c r="D114" s="33">
        <v>100</v>
      </c>
      <c r="E114" s="33">
        <v>99.999999999999986</v>
      </c>
      <c r="F114" s="33">
        <v>100</v>
      </c>
      <c r="G114" s="35">
        <v>100</v>
      </c>
      <c r="H114" s="33">
        <f t="shared" si="6"/>
        <v>100</v>
      </c>
    </row>
    <row r="116" spans="2:8" x14ac:dyDescent="0.25">
      <c r="B116" s="6"/>
      <c r="C116" s="7" t="s">
        <v>80</v>
      </c>
      <c r="D116" s="7" t="s">
        <v>46</v>
      </c>
      <c r="E116" s="7" t="s">
        <v>47</v>
      </c>
      <c r="F116" s="7" t="s">
        <v>42</v>
      </c>
      <c r="G116" s="7" t="s">
        <v>49</v>
      </c>
      <c r="H116" s="7" t="s">
        <v>50</v>
      </c>
    </row>
    <row r="117" spans="2:8" x14ac:dyDescent="0.25">
      <c r="B117" s="2" t="s">
        <v>41</v>
      </c>
      <c r="C117" s="2" t="s">
        <v>26</v>
      </c>
      <c r="D117" s="119" t="s">
        <v>27</v>
      </c>
      <c r="E117" s="119"/>
      <c r="F117" s="119"/>
      <c r="G117" s="119"/>
      <c r="H117" s="119"/>
    </row>
    <row r="118" spans="2:8" x14ac:dyDescent="0.25">
      <c r="B118" s="15" t="s">
        <v>0</v>
      </c>
      <c r="C118" s="15" t="s">
        <v>1</v>
      </c>
      <c r="D118" s="19">
        <v>3.41</v>
      </c>
      <c r="E118" s="19">
        <v>4.7000000000000011</v>
      </c>
      <c r="F118" s="19">
        <v>5.59</v>
      </c>
      <c r="G118" s="13">
        <v>3.4374999999999996</v>
      </c>
      <c r="H118" s="19">
        <f>(D118+E118+F118+G118)/4</f>
        <v>4.2843749999999998</v>
      </c>
    </row>
    <row r="119" spans="2:8" x14ac:dyDescent="0.25">
      <c r="B119" s="15" t="s">
        <v>2</v>
      </c>
      <c r="C119" s="15" t="s">
        <v>3</v>
      </c>
      <c r="D119" s="19">
        <v>0</v>
      </c>
      <c r="E119" s="19">
        <v>24.733333333333338</v>
      </c>
      <c r="F119" s="19">
        <v>11.28</v>
      </c>
      <c r="G119" s="13">
        <v>0</v>
      </c>
      <c r="H119" s="19">
        <f t="shared" ref="H119:H136" si="7">(D119+E119+F119+G119)/4</f>
        <v>9.0033333333333339</v>
      </c>
    </row>
    <row r="120" spans="2:8" x14ac:dyDescent="0.25">
      <c r="B120" s="15" t="s">
        <v>4</v>
      </c>
      <c r="C120" s="15" t="s">
        <v>5</v>
      </c>
      <c r="D120" s="19">
        <v>0.19</v>
      </c>
      <c r="E120" s="19">
        <v>0.36666666666666675</v>
      </c>
      <c r="F120" s="19">
        <v>1.22</v>
      </c>
      <c r="G120" s="13">
        <v>0</v>
      </c>
      <c r="H120" s="19">
        <f t="shared" si="7"/>
        <v>0.44416666666666671</v>
      </c>
    </row>
    <row r="121" spans="2:8" x14ac:dyDescent="0.25">
      <c r="B121" s="15" t="s">
        <v>6</v>
      </c>
      <c r="C121" s="15" t="s">
        <v>28</v>
      </c>
      <c r="D121" s="19">
        <v>13.96</v>
      </c>
      <c r="E121" s="19">
        <v>24.733333333333338</v>
      </c>
      <c r="F121" s="19">
        <v>31.75</v>
      </c>
      <c r="G121" s="13">
        <v>43.750000000000007</v>
      </c>
      <c r="H121" s="19">
        <f t="shared" si="7"/>
        <v>28.548333333333339</v>
      </c>
    </row>
    <row r="122" spans="2:8" x14ac:dyDescent="0.25">
      <c r="B122" s="15" t="s">
        <v>7</v>
      </c>
      <c r="C122" s="15" t="s">
        <v>29</v>
      </c>
      <c r="D122" s="19">
        <v>4.47</v>
      </c>
      <c r="E122" s="19">
        <v>7.1000000000000014</v>
      </c>
      <c r="F122" s="19">
        <v>6.38</v>
      </c>
      <c r="G122" s="13">
        <v>3.90625</v>
      </c>
      <c r="H122" s="19">
        <f t="shared" si="7"/>
        <v>5.4640624999999998</v>
      </c>
    </row>
    <row r="123" spans="2:8" x14ac:dyDescent="0.25">
      <c r="B123" s="15" t="s">
        <v>8</v>
      </c>
      <c r="C123" s="15" t="s">
        <v>9</v>
      </c>
      <c r="D123" s="19">
        <v>1.99</v>
      </c>
      <c r="E123" s="19">
        <v>6.1833333333333345</v>
      </c>
      <c r="F123" s="19">
        <v>2.89</v>
      </c>
      <c r="G123" s="13">
        <v>9.375</v>
      </c>
      <c r="H123" s="19">
        <f t="shared" si="7"/>
        <v>5.1095833333333331</v>
      </c>
    </row>
    <row r="124" spans="2:8" x14ac:dyDescent="0.25">
      <c r="B124" s="17" t="s">
        <v>10</v>
      </c>
      <c r="C124" s="17" t="s">
        <v>30</v>
      </c>
      <c r="D124" s="20">
        <f>SUM(D118:D123)</f>
        <v>24.02</v>
      </c>
      <c r="E124" s="20">
        <f>SUM(E118:E123)</f>
        <v>67.816666666666677</v>
      </c>
      <c r="F124" s="20">
        <f>SUM(F118:F123)</f>
        <v>59.11</v>
      </c>
      <c r="G124" s="14">
        <f>SUM(G118:G123)</f>
        <v>60.468750000000007</v>
      </c>
      <c r="H124" s="20">
        <f t="shared" si="7"/>
        <v>52.853854166666665</v>
      </c>
    </row>
    <row r="125" spans="2:8" x14ac:dyDescent="0.25">
      <c r="B125" s="15" t="s">
        <v>11</v>
      </c>
      <c r="C125" s="15" t="s">
        <v>12</v>
      </c>
      <c r="D125" s="19">
        <v>4.1900000000000004</v>
      </c>
      <c r="E125" s="19">
        <v>6.7000000000000011</v>
      </c>
      <c r="F125" s="19">
        <v>6.06</v>
      </c>
      <c r="G125" s="13">
        <v>10.130000000000001</v>
      </c>
      <c r="H125" s="19">
        <f t="shared" si="7"/>
        <v>6.77</v>
      </c>
    </row>
    <row r="126" spans="2:8" x14ac:dyDescent="0.25">
      <c r="B126" s="15" t="s">
        <v>13</v>
      </c>
      <c r="C126" s="15" t="s">
        <v>31</v>
      </c>
      <c r="D126" s="19">
        <v>0.59</v>
      </c>
      <c r="E126" s="19">
        <v>0.50000000000000011</v>
      </c>
      <c r="F126" s="19">
        <v>0.31</v>
      </c>
      <c r="G126" s="13">
        <v>0.21874999999999997</v>
      </c>
      <c r="H126" s="19">
        <f t="shared" si="7"/>
        <v>0.40468750000000003</v>
      </c>
    </row>
    <row r="127" spans="2:8" x14ac:dyDescent="0.25">
      <c r="B127" s="15" t="s">
        <v>15</v>
      </c>
      <c r="C127" s="15" t="s">
        <v>14</v>
      </c>
      <c r="D127" s="19">
        <v>0.5</v>
      </c>
      <c r="E127" s="19">
        <v>0.60000000000000009</v>
      </c>
      <c r="F127" s="19">
        <v>0.84</v>
      </c>
      <c r="G127" s="13">
        <v>1.25</v>
      </c>
      <c r="H127" s="19">
        <f t="shared" si="7"/>
        <v>0.79749999999999999</v>
      </c>
    </row>
    <row r="128" spans="2:8" x14ac:dyDescent="0.25">
      <c r="B128" s="15" t="s">
        <v>17</v>
      </c>
      <c r="C128" s="15" t="s">
        <v>16</v>
      </c>
      <c r="D128" s="19">
        <v>1.56</v>
      </c>
      <c r="E128" s="19">
        <v>1.0333333333333337</v>
      </c>
      <c r="F128" s="19">
        <v>1.28</v>
      </c>
      <c r="G128" s="13">
        <v>0.8125</v>
      </c>
      <c r="H128" s="19">
        <f t="shared" si="7"/>
        <v>1.1714583333333335</v>
      </c>
    </row>
    <row r="129" spans="2:8" x14ac:dyDescent="0.25">
      <c r="B129" s="15" t="s">
        <v>19</v>
      </c>
      <c r="C129" s="15" t="s">
        <v>18</v>
      </c>
      <c r="D129" s="19">
        <v>52.55</v>
      </c>
      <c r="E129" s="19">
        <v>3.1666666666666674</v>
      </c>
      <c r="F129" s="19">
        <v>7.89</v>
      </c>
      <c r="G129" s="13">
        <v>7.8125</v>
      </c>
      <c r="H129" s="19">
        <f t="shared" si="7"/>
        <v>17.854791666666664</v>
      </c>
    </row>
    <row r="130" spans="2:8" x14ac:dyDescent="0.25">
      <c r="B130" s="15" t="s">
        <v>20</v>
      </c>
      <c r="C130" s="15" t="s">
        <v>32</v>
      </c>
      <c r="D130" s="19">
        <v>8.1</v>
      </c>
      <c r="E130" s="19">
        <v>3.1916666666666669</v>
      </c>
      <c r="F130" s="19">
        <v>11.56</v>
      </c>
      <c r="G130" s="13">
        <v>14.4375</v>
      </c>
      <c r="H130" s="19">
        <f t="shared" si="7"/>
        <v>9.3222916666666666</v>
      </c>
    </row>
    <row r="131" spans="2:8" x14ac:dyDescent="0.25">
      <c r="B131" s="15" t="s">
        <v>21</v>
      </c>
      <c r="C131" s="15" t="s">
        <v>33</v>
      </c>
      <c r="D131" s="32">
        <v>0</v>
      </c>
      <c r="E131" s="19">
        <v>0</v>
      </c>
      <c r="F131" s="19">
        <v>2.38</v>
      </c>
      <c r="G131" s="13">
        <v>0.34375</v>
      </c>
      <c r="H131" s="19">
        <f t="shared" si="7"/>
        <v>0.68093749999999997</v>
      </c>
    </row>
    <row r="132" spans="2:8" x14ac:dyDescent="0.25">
      <c r="B132" s="15" t="s">
        <v>22</v>
      </c>
      <c r="C132" s="15" t="s">
        <v>34</v>
      </c>
      <c r="D132" s="19">
        <v>0</v>
      </c>
      <c r="E132" s="19">
        <v>4.0666666666666673</v>
      </c>
      <c r="F132" s="19">
        <v>2.75</v>
      </c>
      <c r="G132" s="13">
        <v>0</v>
      </c>
      <c r="H132" s="19">
        <f t="shared" si="7"/>
        <v>1.7041666666666668</v>
      </c>
    </row>
    <row r="133" spans="2:8" x14ac:dyDescent="0.25">
      <c r="B133" s="15" t="s">
        <v>23</v>
      </c>
      <c r="C133" s="15" t="s">
        <v>35</v>
      </c>
      <c r="D133" s="19">
        <v>0</v>
      </c>
      <c r="E133" s="19">
        <v>0</v>
      </c>
      <c r="F133" s="19">
        <v>0</v>
      </c>
      <c r="G133" s="13">
        <v>0</v>
      </c>
      <c r="H133" s="19">
        <f t="shared" si="7"/>
        <v>0</v>
      </c>
    </row>
    <row r="134" spans="2:8" x14ac:dyDescent="0.25">
      <c r="B134" s="15" t="s">
        <v>24</v>
      </c>
      <c r="C134" s="15" t="s">
        <v>36</v>
      </c>
      <c r="D134" s="19">
        <v>0</v>
      </c>
      <c r="E134" s="19">
        <v>0</v>
      </c>
      <c r="F134" s="19">
        <v>0</v>
      </c>
      <c r="G134" s="13">
        <v>0</v>
      </c>
      <c r="H134" s="19">
        <f t="shared" si="7"/>
        <v>0</v>
      </c>
    </row>
    <row r="135" spans="2:8" x14ac:dyDescent="0.25">
      <c r="B135" s="15" t="s">
        <v>37</v>
      </c>
      <c r="C135" s="15" t="s">
        <v>38</v>
      </c>
      <c r="D135" s="19">
        <v>8.49</v>
      </c>
      <c r="E135" s="19">
        <v>12.925000000000004</v>
      </c>
      <c r="F135" s="19">
        <v>7.82</v>
      </c>
      <c r="G135" s="13">
        <v>4.53</v>
      </c>
      <c r="H135" s="19">
        <f t="shared" si="7"/>
        <v>8.4412500000000019</v>
      </c>
    </row>
    <row r="136" spans="2:8" x14ac:dyDescent="0.25">
      <c r="B136" s="15" t="s">
        <v>39</v>
      </c>
      <c r="C136" s="15" t="s">
        <v>40</v>
      </c>
      <c r="D136" s="33">
        <v>100</v>
      </c>
      <c r="E136" s="33">
        <v>100</v>
      </c>
      <c r="F136" s="33">
        <v>100</v>
      </c>
      <c r="G136" s="35">
        <v>100</v>
      </c>
      <c r="H136" s="33">
        <f t="shared" si="7"/>
        <v>100</v>
      </c>
    </row>
    <row r="139" spans="2:8" x14ac:dyDescent="0.25">
      <c r="B139" s="6"/>
      <c r="C139" s="7" t="s">
        <v>81</v>
      </c>
      <c r="D139" s="7" t="s">
        <v>46</v>
      </c>
      <c r="E139" s="7" t="s">
        <v>47</v>
      </c>
      <c r="F139" s="7" t="s">
        <v>42</v>
      </c>
      <c r="G139" s="7" t="s">
        <v>49</v>
      </c>
      <c r="H139" s="7" t="s">
        <v>50</v>
      </c>
    </row>
    <row r="140" spans="2:8" x14ac:dyDescent="0.25">
      <c r="B140" s="2" t="s">
        <v>41</v>
      </c>
      <c r="C140" s="2" t="s">
        <v>26</v>
      </c>
      <c r="D140" s="119" t="s">
        <v>27</v>
      </c>
      <c r="E140" s="119"/>
      <c r="F140" s="119"/>
      <c r="G140" s="119"/>
      <c r="H140" s="119"/>
    </row>
    <row r="141" spans="2:8" x14ac:dyDescent="0.25">
      <c r="B141" s="1" t="s">
        <v>0</v>
      </c>
      <c r="C141" s="1" t="s">
        <v>1</v>
      </c>
      <c r="D141" s="63">
        <v>6</v>
      </c>
      <c r="E141" s="63">
        <v>3.833333333333333</v>
      </c>
      <c r="F141" s="63">
        <v>1.53</v>
      </c>
      <c r="G141" s="13">
        <v>4.92</v>
      </c>
      <c r="H141" s="63">
        <f>(D141+E141+F141+G141)/4</f>
        <v>4.0708333333333329</v>
      </c>
    </row>
    <row r="142" spans="2:8" x14ac:dyDescent="0.25">
      <c r="B142" s="1" t="s">
        <v>2</v>
      </c>
      <c r="C142" s="1" t="s">
        <v>3</v>
      </c>
      <c r="D142" s="63">
        <v>8.67</v>
      </c>
      <c r="E142" s="63">
        <v>8.7949999999999999</v>
      </c>
      <c r="F142" s="63">
        <v>38.5</v>
      </c>
      <c r="G142" s="13">
        <v>0</v>
      </c>
      <c r="H142" s="63">
        <f t="shared" ref="H142:H159" si="8">(D142+E142+F142+G142)/4</f>
        <v>13.991250000000001</v>
      </c>
    </row>
    <row r="143" spans="2:8" x14ac:dyDescent="0.25">
      <c r="B143" s="1" t="s">
        <v>4</v>
      </c>
      <c r="C143" s="1" t="s">
        <v>5</v>
      </c>
      <c r="D143" s="63">
        <v>3.26</v>
      </c>
      <c r="E143" s="63">
        <v>0.2</v>
      </c>
      <c r="F143" s="63">
        <v>0.12</v>
      </c>
      <c r="G143" s="13">
        <v>0</v>
      </c>
      <c r="H143" s="63">
        <f t="shared" si="8"/>
        <v>0.89500000000000002</v>
      </c>
    </row>
    <row r="144" spans="2:8" x14ac:dyDescent="0.25">
      <c r="B144" s="1" t="s">
        <v>6</v>
      </c>
      <c r="C144" s="1" t="s">
        <v>28</v>
      </c>
      <c r="D144" s="63">
        <v>28.84</v>
      </c>
      <c r="E144" s="63">
        <v>32.248333333333335</v>
      </c>
      <c r="F144" s="63">
        <v>23.1</v>
      </c>
      <c r="G144" s="13">
        <v>27.500000000000004</v>
      </c>
      <c r="H144" s="63">
        <f t="shared" si="8"/>
        <v>27.922083333333333</v>
      </c>
    </row>
    <row r="145" spans="2:8" x14ac:dyDescent="0.25">
      <c r="B145" s="1" t="s">
        <v>7</v>
      </c>
      <c r="C145" s="1" t="s">
        <v>29</v>
      </c>
      <c r="D145" s="63">
        <v>5.88</v>
      </c>
      <c r="E145" s="63">
        <v>9.2666666666666675</v>
      </c>
      <c r="F145" s="63">
        <v>4.88</v>
      </c>
      <c r="G145" s="13">
        <v>11</v>
      </c>
      <c r="H145" s="63">
        <f t="shared" si="8"/>
        <v>7.7566666666666668</v>
      </c>
    </row>
    <row r="146" spans="2:8" x14ac:dyDescent="0.25">
      <c r="B146" s="1" t="s">
        <v>8</v>
      </c>
      <c r="C146" s="1" t="s">
        <v>9</v>
      </c>
      <c r="D146" s="63">
        <v>5.78</v>
      </c>
      <c r="E146" s="63">
        <v>5.8633333333333342</v>
      </c>
      <c r="F146" s="63">
        <v>3.85</v>
      </c>
      <c r="G146" s="13">
        <v>19.166666666666668</v>
      </c>
      <c r="H146" s="63">
        <f t="shared" si="8"/>
        <v>8.6650000000000009</v>
      </c>
    </row>
    <row r="147" spans="2:8" x14ac:dyDescent="0.25">
      <c r="B147" s="4" t="s">
        <v>10</v>
      </c>
      <c r="C147" s="4" t="s">
        <v>30</v>
      </c>
      <c r="D147" s="64">
        <f>SUM(D141:D146)</f>
        <v>58.43</v>
      </c>
      <c r="E147" s="64">
        <f>SUM(E141:E146)</f>
        <v>60.206666666666671</v>
      </c>
      <c r="F147" s="64">
        <f>SUM(F141:F146)</f>
        <v>71.97999999999999</v>
      </c>
      <c r="G147" s="14">
        <f>SUM(G141:G146)</f>
        <v>62.586666666666673</v>
      </c>
      <c r="H147" s="64">
        <f t="shared" si="8"/>
        <v>63.300833333333337</v>
      </c>
    </row>
    <row r="148" spans="2:8" x14ac:dyDescent="0.25">
      <c r="B148" s="1" t="s">
        <v>11</v>
      </c>
      <c r="C148" s="1" t="s">
        <v>12</v>
      </c>
      <c r="D148" s="63">
        <v>7.35</v>
      </c>
      <c r="E148" s="63">
        <v>4.5000000000000009</v>
      </c>
      <c r="F148" s="63">
        <v>2.79</v>
      </c>
      <c r="G148" s="13">
        <v>12.51</v>
      </c>
      <c r="H148" s="63">
        <f t="shared" si="8"/>
        <v>6.7874999999999996</v>
      </c>
    </row>
    <row r="149" spans="2:8" x14ac:dyDescent="0.25">
      <c r="B149" s="1" t="s">
        <v>13</v>
      </c>
      <c r="C149" s="1" t="s">
        <v>31</v>
      </c>
      <c r="D149" s="63">
        <v>0.32</v>
      </c>
      <c r="E149" s="63">
        <v>0.4</v>
      </c>
      <c r="F149" s="63">
        <v>0</v>
      </c>
      <c r="G149" s="13">
        <v>1.61</v>
      </c>
      <c r="H149" s="63">
        <f t="shared" si="8"/>
        <v>0.58250000000000002</v>
      </c>
    </row>
    <row r="150" spans="2:8" x14ac:dyDescent="0.25">
      <c r="B150" s="1" t="s">
        <v>15</v>
      </c>
      <c r="C150" s="1" t="s">
        <v>14</v>
      </c>
      <c r="D150" s="63">
        <v>3.53</v>
      </c>
      <c r="E150" s="63">
        <v>0.43333333333333335</v>
      </c>
      <c r="F150" s="63">
        <v>2.1800000000000002</v>
      </c>
      <c r="G150" s="13">
        <v>0.03</v>
      </c>
      <c r="H150" s="63">
        <f t="shared" si="8"/>
        <v>1.5433333333333332</v>
      </c>
    </row>
    <row r="151" spans="2:8" x14ac:dyDescent="0.25">
      <c r="B151" s="1" t="s">
        <v>17</v>
      </c>
      <c r="C151" s="1" t="s">
        <v>16</v>
      </c>
      <c r="D151" s="63">
        <v>0.53</v>
      </c>
      <c r="E151" s="63">
        <v>1</v>
      </c>
      <c r="F151" s="63">
        <v>1.26</v>
      </c>
      <c r="G151" s="13">
        <v>2.92</v>
      </c>
      <c r="H151" s="63">
        <f t="shared" si="8"/>
        <v>1.4275</v>
      </c>
    </row>
    <row r="152" spans="2:8" x14ac:dyDescent="0.25">
      <c r="B152" s="1" t="s">
        <v>19</v>
      </c>
      <c r="C152" s="1" t="s">
        <v>18</v>
      </c>
      <c r="D152" s="63">
        <v>2.76</v>
      </c>
      <c r="E152" s="63">
        <v>2.1</v>
      </c>
      <c r="F152" s="63">
        <v>1.1200000000000001</v>
      </c>
      <c r="G152" s="13">
        <v>1.6</v>
      </c>
      <c r="H152" s="63">
        <f t="shared" si="8"/>
        <v>1.895</v>
      </c>
    </row>
    <row r="153" spans="2:8" x14ac:dyDescent="0.25">
      <c r="B153" s="1" t="s">
        <v>20</v>
      </c>
      <c r="C153" s="1" t="s">
        <v>32</v>
      </c>
      <c r="D153" s="63">
        <v>6.47</v>
      </c>
      <c r="E153" s="63">
        <v>11.893333333333333</v>
      </c>
      <c r="F153" s="63">
        <v>7.7</v>
      </c>
      <c r="G153" s="13">
        <v>5.42</v>
      </c>
      <c r="H153" s="63">
        <f t="shared" si="8"/>
        <v>7.8708333333333336</v>
      </c>
    </row>
    <row r="154" spans="2:8" x14ac:dyDescent="0.25">
      <c r="B154" s="1" t="s">
        <v>21</v>
      </c>
      <c r="C154" s="1" t="s">
        <v>33</v>
      </c>
      <c r="D154" s="63">
        <v>0.62</v>
      </c>
      <c r="E154" s="63">
        <v>0</v>
      </c>
      <c r="F154" s="63">
        <v>3.65</v>
      </c>
      <c r="G154" s="13">
        <v>0</v>
      </c>
      <c r="H154" s="63">
        <f t="shared" si="8"/>
        <v>1.0674999999999999</v>
      </c>
    </row>
    <row r="155" spans="2:8" x14ac:dyDescent="0.25">
      <c r="B155" s="1" t="s">
        <v>22</v>
      </c>
      <c r="C155" s="1" t="s">
        <v>34</v>
      </c>
      <c r="D155" s="63">
        <v>0</v>
      </c>
      <c r="E155" s="63">
        <v>1</v>
      </c>
      <c r="F155" s="63">
        <v>0.35</v>
      </c>
      <c r="G155" s="13">
        <v>0.14000000000000001</v>
      </c>
      <c r="H155" s="63">
        <f t="shared" si="8"/>
        <v>0.37250000000000005</v>
      </c>
    </row>
    <row r="156" spans="2:8" x14ac:dyDescent="0.25">
      <c r="B156" s="1" t="s">
        <v>23</v>
      </c>
      <c r="C156" s="1" t="s">
        <v>35</v>
      </c>
      <c r="D156" s="63">
        <v>0</v>
      </c>
      <c r="E156" s="63">
        <v>0</v>
      </c>
      <c r="F156" s="63">
        <v>0</v>
      </c>
      <c r="G156" s="13">
        <v>0</v>
      </c>
      <c r="H156" s="63">
        <f t="shared" si="8"/>
        <v>0</v>
      </c>
    </row>
    <row r="157" spans="2:8" x14ac:dyDescent="0.25">
      <c r="B157" s="1" t="s">
        <v>24</v>
      </c>
      <c r="C157" s="1" t="s">
        <v>36</v>
      </c>
      <c r="D157" s="63">
        <v>2.0299999999999998</v>
      </c>
      <c r="E157" s="63">
        <v>0</v>
      </c>
      <c r="F157" s="63">
        <v>0</v>
      </c>
      <c r="G157" s="13">
        <v>0</v>
      </c>
      <c r="H157" s="63">
        <f t="shared" si="8"/>
        <v>0.50749999999999995</v>
      </c>
    </row>
    <row r="158" spans="2:8" x14ac:dyDescent="0.25">
      <c r="B158" s="1" t="s">
        <v>37</v>
      </c>
      <c r="C158" s="1" t="s">
        <v>38</v>
      </c>
      <c r="D158" s="63">
        <v>17.940000000000001</v>
      </c>
      <c r="E158" s="63">
        <v>18.466666666666669</v>
      </c>
      <c r="F158" s="63">
        <v>8.9700000000000006</v>
      </c>
      <c r="G158" s="13">
        <v>13.19</v>
      </c>
      <c r="H158" s="63">
        <f t="shared" si="8"/>
        <v>14.641666666666666</v>
      </c>
    </row>
    <row r="159" spans="2:8" x14ac:dyDescent="0.25">
      <c r="B159" s="1" t="s">
        <v>39</v>
      </c>
      <c r="C159" s="1" t="s">
        <v>40</v>
      </c>
      <c r="D159" s="63">
        <v>100</v>
      </c>
      <c r="E159" s="63">
        <v>100.00000000000001</v>
      </c>
      <c r="F159" s="63">
        <v>100</v>
      </c>
      <c r="G159" s="105">
        <v>100</v>
      </c>
      <c r="H159" s="63">
        <f t="shared" si="8"/>
        <v>100</v>
      </c>
    </row>
  </sheetData>
  <mergeCells count="8">
    <mergeCell ref="B1:H1"/>
    <mergeCell ref="D140:H140"/>
    <mergeCell ref="D3:H3"/>
    <mergeCell ref="D26:H26"/>
    <mergeCell ref="D49:H49"/>
    <mergeCell ref="D72:H72"/>
    <mergeCell ref="D95:H95"/>
    <mergeCell ref="D117:H1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1"/>
  <sheetViews>
    <sheetView zoomScale="85" zoomScaleNormal="85" workbookViewId="0">
      <selection activeCell="J33" sqref="J33"/>
    </sheetView>
  </sheetViews>
  <sheetFormatPr defaultRowHeight="15" x14ac:dyDescent="0.25"/>
  <cols>
    <col min="3" max="3" width="59.7109375" customWidth="1"/>
    <col min="4" max="4" width="8.5703125" customWidth="1"/>
    <col min="5" max="6" width="9.140625" customWidth="1"/>
    <col min="7" max="7" width="10.28515625" customWidth="1"/>
    <col min="8" max="8" width="11.140625" customWidth="1"/>
    <col min="9" max="9" width="11.140625" style="8" customWidth="1"/>
  </cols>
  <sheetData>
    <row r="1" spans="2:9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9" x14ac:dyDescent="0.25">
      <c r="B2" s="60"/>
      <c r="C2" s="71" t="s">
        <v>123</v>
      </c>
      <c r="D2" s="71" t="s">
        <v>46</v>
      </c>
      <c r="E2" s="71" t="s">
        <v>47</v>
      </c>
      <c r="F2" s="71" t="s">
        <v>42</v>
      </c>
      <c r="G2" s="71" t="s">
        <v>49</v>
      </c>
      <c r="H2" s="71" t="s">
        <v>50</v>
      </c>
      <c r="I2" s="12"/>
    </row>
    <row r="3" spans="2:9" x14ac:dyDescent="0.25">
      <c r="B3" s="71" t="s">
        <v>41</v>
      </c>
      <c r="C3" s="71" t="s">
        <v>26</v>
      </c>
      <c r="D3" s="120" t="s">
        <v>27</v>
      </c>
      <c r="E3" s="120"/>
      <c r="F3" s="120"/>
      <c r="G3" s="120"/>
      <c r="H3" s="120"/>
      <c r="I3" s="24"/>
    </row>
    <row r="4" spans="2:9" x14ac:dyDescent="0.25">
      <c r="B4" s="60" t="s">
        <v>0</v>
      </c>
      <c r="C4" s="60" t="s">
        <v>1</v>
      </c>
      <c r="D4" s="61">
        <f>AVERAGE(D27,D49,D71,D94,D117,D140,D163)</f>
        <v>5.9305166511048863</v>
      </c>
      <c r="E4" s="61">
        <f>AVERAGE(E27,E49,E71,E94,E117,E140,E163)</f>
        <v>6.028891468868248</v>
      </c>
      <c r="F4" s="61">
        <f>AVERAGE(F27,F49,F71,F94,F117,F140,F163)</f>
        <v>6.2300420168067223</v>
      </c>
      <c r="G4" s="61">
        <f>AVERAGE(G27,G49,G71,G94,G117,G140,G163)</f>
        <v>6.613274605637641</v>
      </c>
      <c r="H4" s="61">
        <f>AVERAGE(H27,H49,H71,H94,H117,H140,H163)</f>
        <v>6.2006811856043749</v>
      </c>
      <c r="I4" s="37"/>
    </row>
    <row r="5" spans="2:9" ht="16.5" customHeight="1" x14ac:dyDescent="0.25">
      <c r="B5" s="60" t="s">
        <v>2</v>
      </c>
      <c r="C5" s="60" t="s">
        <v>3</v>
      </c>
      <c r="D5" s="61">
        <f t="shared" ref="D5:G22" si="0">AVERAGE(D28,D50,D72,D95,D118,D141,D164)</f>
        <v>3.1774444626335381</v>
      </c>
      <c r="E5" s="61">
        <f t="shared" si="0"/>
        <v>2.9107578996510886</v>
      </c>
      <c r="F5" s="61">
        <f t="shared" si="0"/>
        <v>4.578471773324714</v>
      </c>
      <c r="G5" s="61">
        <f t="shared" si="0"/>
        <v>0.37265512265512263</v>
      </c>
      <c r="H5" s="61">
        <f>(D5+E5+F5+G5)/4</f>
        <v>2.7598323145661161</v>
      </c>
      <c r="I5" s="37"/>
    </row>
    <row r="6" spans="2:9" x14ac:dyDescent="0.25">
      <c r="B6" s="60" t="s">
        <v>4</v>
      </c>
      <c r="C6" s="60" t="s">
        <v>5</v>
      </c>
      <c r="D6" s="61">
        <f t="shared" si="0"/>
        <v>1.3284957922562963</v>
      </c>
      <c r="E6" s="61">
        <f t="shared" si="0"/>
        <v>1.2265307877536977</v>
      </c>
      <c r="F6" s="61">
        <f t="shared" si="0"/>
        <v>1.0422592113768585</v>
      </c>
      <c r="G6" s="61">
        <f t="shared" si="0"/>
        <v>0.5848938559011041</v>
      </c>
      <c r="H6" s="61">
        <f t="shared" ref="H6:H22" si="1">(D6+E6+F6+G6)/4</f>
        <v>1.0455449118219891</v>
      </c>
      <c r="I6" s="37"/>
    </row>
    <row r="7" spans="2:9" x14ac:dyDescent="0.25">
      <c r="B7" s="60" t="s">
        <v>6</v>
      </c>
      <c r="C7" s="60" t="s">
        <v>28</v>
      </c>
      <c r="D7" s="61">
        <f t="shared" si="0"/>
        <v>21.665224675728872</v>
      </c>
      <c r="E7" s="61">
        <f t="shared" si="0"/>
        <v>30.709686593935821</v>
      </c>
      <c r="F7" s="61">
        <f t="shared" si="0"/>
        <v>25.470682503770742</v>
      </c>
      <c r="G7" s="61">
        <f t="shared" si="0"/>
        <v>18.552385844588734</v>
      </c>
      <c r="H7" s="61">
        <f t="shared" si="1"/>
        <v>24.099494904506045</v>
      </c>
      <c r="I7" s="37"/>
    </row>
    <row r="8" spans="2:9" x14ac:dyDescent="0.25">
      <c r="B8" s="60" t="s">
        <v>7</v>
      </c>
      <c r="C8" s="60" t="s">
        <v>29</v>
      </c>
      <c r="D8" s="61">
        <f t="shared" si="0"/>
        <v>8.8263638788848855</v>
      </c>
      <c r="E8" s="61">
        <f t="shared" si="0"/>
        <v>8.6024049093321526</v>
      </c>
      <c r="F8" s="61">
        <f t="shared" si="0"/>
        <v>8.8383160956690379</v>
      </c>
      <c r="G8" s="61">
        <f t="shared" si="0"/>
        <v>6.3558459372676452</v>
      </c>
      <c r="H8" s="61">
        <f t="shared" si="1"/>
        <v>8.1557327052884308</v>
      </c>
      <c r="I8" s="37"/>
    </row>
    <row r="9" spans="2:9" x14ac:dyDescent="0.25">
      <c r="B9" s="60" t="s">
        <v>8</v>
      </c>
      <c r="C9" s="60" t="s">
        <v>9</v>
      </c>
      <c r="D9" s="61">
        <f t="shared" si="0"/>
        <v>1.4413037942449702</v>
      </c>
      <c r="E9" s="61">
        <f t="shared" si="0"/>
        <v>0</v>
      </c>
      <c r="F9" s="61">
        <f t="shared" si="0"/>
        <v>0.82843137254901955</v>
      </c>
      <c r="G9" s="61">
        <f t="shared" si="0"/>
        <v>0</v>
      </c>
      <c r="H9" s="61">
        <f t="shared" si="1"/>
        <v>0.5674337916984975</v>
      </c>
      <c r="I9" s="37"/>
    </row>
    <row r="10" spans="2:9" x14ac:dyDescent="0.25">
      <c r="B10" s="42" t="s">
        <v>10</v>
      </c>
      <c r="C10" s="42" t="s">
        <v>30</v>
      </c>
      <c r="D10" s="43">
        <f t="shared" si="0"/>
        <v>39.974391271660174</v>
      </c>
      <c r="E10" s="43">
        <f t="shared" si="0"/>
        <v>49.478271659541008</v>
      </c>
      <c r="F10" s="43">
        <f t="shared" si="0"/>
        <v>46.988202973497089</v>
      </c>
      <c r="G10" s="43">
        <f t="shared" si="0"/>
        <v>32.479055366050254</v>
      </c>
      <c r="H10" s="43">
        <f t="shared" si="1"/>
        <v>42.229980317687136</v>
      </c>
      <c r="I10" s="37"/>
    </row>
    <row r="11" spans="2:9" x14ac:dyDescent="0.25">
      <c r="B11" s="60" t="s">
        <v>11</v>
      </c>
      <c r="C11" s="60" t="s">
        <v>12</v>
      </c>
      <c r="D11" s="61">
        <f t="shared" si="0"/>
        <v>24.972646887037644</v>
      </c>
      <c r="E11" s="61">
        <f t="shared" si="0"/>
        <v>24.661344537815122</v>
      </c>
      <c r="F11" s="61">
        <f t="shared" si="0"/>
        <v>20.405448717948719</v>
      </c>
      <c r="G11" s="61">
        <f t="shared" si="0"/>
        <v>20.921804080660497</v>
      </c>
      <c r="H11" s="61">
        <f t="shared" si="1"/>
        <v>22.740311055865494</v>
      </c>
      <c r="I11" s="37"/>
    </row>
    <row r="12" spans="2:9" x14ac:dyDescent="0.25">
      <c r="B12" s="60" t="s">
        <v>13</v>
      </c>
      <c r="C12" s="60" t="s">
        <v>31</v>
      </c>
      <c r="D12" s="61">
        <f t="shared" si="0"/>
        <v>0.72007717228305446</v>
      </c>
      <c r="E12" s="61">
        <f t="shared" si="0"/>
        <v>0.52832633053221278</v>
      </c>
      <c r="F12" s="61">
        <f t="shared" si="0"/>
        <v>0.3637955182072829</v>
      </c>
      <c r="G12" s="61">
        <f t="shared" si="0"/>
        <v>0.34918849652666201</v>
      </c>
      <c r="H12" s="61">
        <f t="shared" si="1"/>
        <v>0.49034687938730309</v>
      </c>
      <c r="I12" s="37"/>
    </row>
    <row r="13" spans="2:9" x14ac:dyDescent="0.25">
      <c r="B13" s="60" t="s">
        <v>15</v>
      </c>
      <c r="C13" s="60" t="s">
        <v>14</v>
      </c>
      <c r="D13" s="61">
        <f t="shared" si="0"/>
        <v>0.47755415297432091</v>
      </c>
      <c r="E13" s="61">
        <f t="shared" si="0"/>
        <v>0.50053810998083437</v>
      </c>
      <c r="F13" s="61">
        <f t="shared" si="0"/>
        <v>0.48787976729153204</v>
      </c>
      <c r="G13" s="61">
        <f t="shared" si="0"/>
        <v>0.40068084949983229</v>
      </c>
      <c r="H13" s="61">
        <f t="shared" si="1"/>
        <v>0.46666321993662985</v>
      </c>
      <c r="I13" s="37"/>
    </row>
    <row r="14" spans="2:9" x14ac:dyDescent="0.25">
      <c r="B14" s="60" t="s">
        <v>17</v>
      </c>
      <c r="C14" s="60" t="s">
        <v>16</v>
      </c>
      <c r="D14" s="61">
        <f t="shared" si="0"/>
        <v>1.2603402472099952</v>
      </c>
      <c r="E14" s="61">
        <f t="shared" si="0"/>
        <v>2.0660628286402276</v>
      </c>
      <c r="F14" s="61">
        <f t="shared" si="0"/>
        <v>1.9572290454643397</v>
      </c>
      <c r="G14" s="61">
        <f t="shared" si="0"/>
        <v>0.95175394821089654</v>
      </c>
      <c r="H14" s="61">
        <f t="shared" si="1"/>
        <v>1.5588465173813648</v>
      </c>
      <c r="I14" s="37"/>
    </row>
    <row r="15" spans="2:9" x14ac:dyDescent="0.25">
      <c r="B15" s="60" t="s">
        <v>19</v>
      </c>
      <c r="C15" s="60" t="s">
        <v>18</v>
      </c>
      <c r="D15" s="61">
        <f t="shared" si="0"/>
        <v>2.7970652907627698</v>
      </c>
      <c r="E15" s="61">
        <f t="shared" si="0"/>
        <v>4.6886837191016753</v>
      </c>
      <c r="F15" s="61">
        <f t="shared" si="0"/>
        <v>3.5287788192199963</v>
      </c>
      <c r="G15" s="61">
        <f t="shared" si="0"/>
        <v>3.589448585336489</v>
      </c>
      <c r="H15" s="61">
        <f t="shared" si="1"/>
        <v>3.6509941036052327</v>
      </c>
      <c r="I15" s="37"/>
    </row>
    <row r="16" spans="2:9" x14ac:dyDescent="0.25">
      <c r="B16" s="60" t="s">
        <v>20</v>
      </c>
      <c r="C16" s="60" t="s">
        <v>32</v>
      </c>
      <c r="D16" s="61">
        <f t="shared" si="0"/>
        <v>13.324592968500529</v>
      </c>
      <c r="E16" s="61">
        <f t="shared" si="0"/>
        <v>9.8490742788343404</v>
      </c>
      <c r="F16" s="61">
        <f t="shared" si="0"/>
        <v>16.44891995259642</v>
      </c>
      <c r="G16" s="61">
        <f t="shared" si="0"/>
        <v>30.770363780889141</v>
      </c>
      <c r="H16" s="61">
        <f t="shared" si="1"/>
        <v>17.598237745205108</v>
      </c>
      <c r="I16" s="37"/>
    </row>
    <row r="17" spans="2:9" x14ac:dyDescent="0.25">
      <c r="B17" s="60" t="s">
        <v>21</v>
      </c>
      <c r="C17" s="60" t="s">
        <v>33</v>
      </c>
      <c r="D17" s="61">
        <f t="shared" si="0"/>
        <v>0</v>
      </c>
      <c r="E17" s="61">
        <f t="shared" si="0"/>
        <v>0</v>
      </c>
      <c r="F17" s="61">
        <f t="shared" si="0"/>
        <v>0</v>
      </c>
      <c r="G17" s="61">
        <f t="shared" si="0"/>
        <v>0</v>
      </c>
      <c r="H17" s="61">
        <f t="shared" si="1"/>
        <v>0</v>
      </c>
      <c r="I17" s="37"/>
    </row>
    <row r="18" spans="2:9" x14ac:dyDescent="0.25">
      <c r="B18" s="60" t="s">
        <v>22</v>
      </c>
      <c r="C18" s="60" t="s">
        <v>34</v>
      </c>
      <c r="D18" s="61">
        <f t="shared" si="0"/>
        <v>0</v>
      </c>
      <c r="E18" s="61">
        <f t="shared" si="0"/>
        <v>0</v>
      </c>
      <c r="F18" s="61">
        <f t="shared" si="0"/>
        <v>0</v>
      </c>
      <c r="G18" s="61">
        <f t="shared" si="0"/>
        <v>0</v>
      </c>
      <c r="H18" s="61">
        <f t="shared" si="1"/>
        <v>0</v>
      </c>
      <c r="I18" s="37"/>
    </row>
    <row r="19" spans="2:9" x14ac:dyDescent="0.25">
      <c r="B19" s="60" t="s">
        <v>23</v>
      </c>
      <c r="C19" s="60" t="s">
        <v>35</v>
      </c>
      <c r="D19" s="61">
        <f t="shared" si="0"/>
        <v>0</v>
      </c>
      <c r="E19" s="61">
        <f t="shared" si="0"/>
        <v>0</v>
      </c>
      <c r="F19" s="61">
        <f t="shared" si="0"/>
        <v>0</v>
      </c>
      <c r="G19" s="61">
        <f t="shared" si="0"/>
        <v>0</v>
      </c>
      <c r="H19" s="61">
        <f t="shared" si="1"/>
        <v>0</v>
      </c>
      <c r="I19" s="37"/>
    </row>
    <row r="20" spans="2:9" x14ac:dyDescent="0.25">
      <c r="B20" s="60" t="s">
        <v>24</v>
      </c>
      <c r="C20" s="60" t="s">
        <v>36</v>
      </c>
      <c r="D20" s="61">
        <f t="shared" si="0"/>
        <v>0</v>
      </c>
      <c r="E20" s="61">
        <f t="shared" si="0"/>
        <v>0</v>
      </c>
      <c r="F20" s="61">
        <f t="shared" si="0"/>
        <v>0</v>
      </c>
      <c r="G20" s="61">
        <f t="shared" si="0"/>
        <v>0</v>
      </c>
      <c r="H20" s="61">
        <f t="shared" si="1"/>
        <v>0</v>
      </c>
      <c r="I20" s="37"/>
    </row>
    <row r="21" spans="2:9" x14ac:dyDescent="0.25">
      <c r="B21" s="60" t="s">
        <v>37</v>
      </c>
      <c r="C21" s="60" t="s">
        <v>38</v>
      </c>
      <c r="D21" s="61">
        <f t="shared" si="0"/>
        <v>14.078374026378228</v>
      </c>
      <c r="E21" s="61">
        <f t="shared" si="0"/>
        <v>8.2276985355545715</v>
      </c>
      <c r="F21" s="61">
        <f t="shared" si="0"/>
        <v>9.819745205774618</v>
      </c>
      <c r="G21" s="61">
        <f t="shared" si="0"/>
        <v>10.537704892826239</v>
      </c>
      <c r="H21" s="61">
        <f t="shared" si="1"/>
        <v>10.665880665133415</v>
      </c>
      <c r="I21" s="37"/>
    </row>
    <row r="22" spans="2:9" x14ac:dyDescent="0.25">
      <c r="B22" s="42" t="s">
        <v>39</v>
      </c>
      <c r="C22" s="42" t="s">
        <v>40</v>
      </c>
      <c r="D22" s="43">
        <f t="shared" si="0"/>
        <v>100</v>
      </c>
      <c r="E22" s="43">
        <f t="shared" si="0"/>
        <v>99.999999999999986</v>
      </c>
      <c r="F22" s="43">
        <f t="shared" si="0"/>
        <v>100</v>
      </c>
      <c r="G22" s="43">
        <f t="shared" si="0"/>
        <v>100</v>
      </c>
      <c r="H22" s="43">
        <f t="shared" si="1"/>
        <v>100</v>
      </c>
      <c r="I22" s="37"/>
    </row>
    <row r="25" spans="2:9" x14ac:dyDescent="0.25">
      <c r="B25" s="6"/>
      <c r="C25" s="7" t="s">
        <v>69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  <c r="I25" s="12"/>
    </row>
    <row r="26" spans="2:9" x14ac:dyDescent="0.25">
      <c r="B26" s="2" t="s">
        <v>41</v>
      </c>
      <c r="C26" s="2" t="s">
        <v>26</v>
      </c>
      <c r="D26" s="119" t="s">
        <v>27</v>
      </c>
      <c r="E26" s="119"/>
      <c r="F26" s="119"/>
      <c r="G26" s="119"/>
      <c r="H26" s="119"/>
      <c r="I26" s="24"/>
    </row>
    <row r="27" spans="2:9" x14ac:dyDescent="0.25">
      <c r="B27" s="1" t="s">
        <v>0</v>
      </c>
      <c r="C27" s="1" t="s">
        <v>1</v>
      </c>
      <c r="D27" s="22">
        <v>5.4545454545454533</v>
      </c>
      <c r="E27" s="22">
        <v>7.1052631578947363</v>
      </c>
      <c r="F27" s="22">
        <v>5.9999999999999982</v>
      </c>
      <c r="G27" s="22">
        <v>7.3284477015323102</v>
      </c>
      <c r="H27" s="22">
        <f>AVERAGE(D27:G27)</f>
        <v>6.4720640784931245</v>
      </c>
      <c r="I27" s="37"/>
    </row>
    <row r="28" spans="2:9" x14ac:dyDescent="0.25">
      <c r="B28" s="1" t="s">
        <v>2</v>
      </c>
      <c r="C28" s="1" t="s">
        <v>3</v>
      </c>
      <c r="D28" s="22">
        <v>1.5151515151515149</v>
      </c>
      <c r="E28" s="22">
        <v>3.6842105263157894</v>
      </c>
      <c r="F28" s="22">
        <v>2.6666666666666665</v>
      </c>
      <c r="G28" s="22">
        <v>0</v>
      </c>
      <c r="H28" s="22">
        <f t="shared" ref="H28:H45" si="2">AVERAGE(D28:G28)</f>
        <v>1.9665071770334928</v>
      </c>
      <c r="I28" s="37"/>
    </row>
    <row r="29" spans="2:9" x14ac:dyDescent="0.25">
      <c r="B29" s="1" t="s">
        <v>4</v>
      </c>
      <c r="C29" s="1" t="s">
        <v>5</v>
      </c>
      <c r="D29" s="22">
        <v>2.4242424242424239</v>
      </c>
      <c r="E29" s="22">
        <v>0.78947368421052622</v>
      </c>
      <c r="F29" s="22">
        <v>1.6666666666666665</v>
      </c>
      <c r="G29" s="22">
        <v>0</v>
      </c>
      <c r="H29" s="22">
        <f t="shared" si="2"/>
        <v>1.2200956937799041</v>
      </c>
      <c r="I29" s="37"/>
    </row>
    <row r="30" spans="2:9" x14ac:dyDescent="0.25">
      <c r="B30" s="1" t="s">
        <v>6</v>
      </c>
      <c r="C30" s="1" t="s">
        <v>28</v>
      </c>
      <c r="D30" s="22">
        <v>16.969696969696969</v>
      </c>
      <c r="E30" s="22">
        <v>24.736842105263154</v>
      </c>
      <c r="F30" s="22">
        <v>25.333333333333329</v>
      </c>
      <c r="G30" s="22">
        <v>28.314457028647567</v>
      </c>
      <c r="H30" s="22">
        <f t="shared" si="2"/>
        <v>23.838582359235254</v>
      </c>
      <c r="I30" s="37"/>
    </row>
    <row r="31" spans="2:9" x14ac:dyDescent="0.25">
      <c r="B31" s="1" t="s">
        <v>7</v>
      </c>
      <c r="C31" s="1" t="s">
        <v>29</v>
      </c>
      <c r="D31" s="22">
        <v>18.181818181818176</v>
      </c>
      <c r="E31" s="22">
        <v>10.263157894736841</v>
      </c>
      <c r="F31" s="22">
        <v>5.333333333333333</v>
      </c>
      <c r="G31" s="22">
        <v>8.9940039973351098</v>
      </c>
      <c r="H31" s="22">
        <f t="shared" si="2"/>
        <v>10.693078351805866</v>
      </c>
      <c r="I31" s="37"/>
    </row>
    <row r="32" spans="2:9" x14ac:dyDescent="0.25">
      <c r="B32" s="31" t="s">
        <v>8</v>
      </c>
      <c r="C32" s="31" t="s">
        <v>9</v>
      </c>
      <c r="D32" s="34">
        <v>0</v>
      </c>
      <c r="E32" s="34">
        <v>0</v>
      </c>
      <c r="F32" s="34">
        <v>1.6666666666666665</v>
      </c>
      <c r="G32" s="34">
        <v>0</v>
      </c>
      <c r="H32" s="22">
        <f t="shared" si="2"/>
        <v>0.41666666666666663</v>
      </c>
      <c r="I32" s="37"/>
    </row>
    <row r="33" spans="2:9" x14ac:dyDescent="0.25">
      <c r="B33" s="4" t="s">
        <v>10</v>
      </c>
      <c r="C33" s="4" t="s">
        <v>30</v>
      </c>
      <c r="D33" s="25">
        <f>D27+D28+D29+D30+D31+D32</f>
        <v>44.545454545454533</v>
      </c>
      <c r="E33" s="25">
        <f>E27+E28+E29+E30+E31+E32</f>
        <v>46.578947368421048</v>
      </c>
      <c r="F33" s="25">
        <f>F27+F28+F29+F30+F31+F32</f>
        <v>42.666666666666657</v>
      </c>
      <c r="G33" s="25">
        <f>SUM(G27:G32)</f>
        <v>44.636908727514992</v>
      </c>
      <c r="H33" s="25">
        <f t="shared" si="2"/>
        <v>44.606994327014306</v>
      </c>
      <c r="I33" s="37"/>
    </row>
    <row r="34" spans="2:9" x14ac:dyDescent="0.25">
      <c r="B34" s="31" t="s">
        <v>11</v>
      </c>
      <c r="C34" s="31" t="s">
        <v>12</v>
      </c>
      <c r="D34" s="34">
        <v>28.787878787878782</v>
      </c>
      <c r="E34" s="34">
        <v>24.999999999999996</v>
      </c>
      <c r="F34" s="34">
        <v>29.666666666666664</v>
      </c>
      <c r="G34" s="34">
        <v>20.652898067954695</v>
      </c>
      <c r="H34" s="22">
        <f t="shared" si="2"/>
        <v>26.026860880625033</v>
      </c>
      <c r="I34" s="37"/>
    </row>
    <row r="35" spans="2:9" x14ac:dyDescent="0.25">
      <c r="B35" s="31" t="s">
        <v>13</v>
      </c>
      <c r="C35" s="31" t="s">
        <v>31</v>
      </c>
      <c r="D35" s="34">
        <v>0.90909090909090884</v>
      </c>
      <c r="E35" s="34">
        <v>0</v>
      </c>
      <c r="F35" s="34">
        <v>0.66666666666666663</v>
      </c>
      <c r="G35" s="34">
        <v>0</v>
      </c>
      <c r="H35" s="22">
        <f t="shared" si="2"/>
        <v>0.39393939393939387</v>
      </c>
      <c r="I35" s="37"/>
    </row>
    <row r="36" spans="2:9" x14ac:dyDescent="0.25">
      <c r="B36" s="1" t="s">
        <v>15</v>
      </c>
      <c r="C36" s="1" t="s">
        <v>14</v>
      </c>
      <c r="D36" s="22">
        <v>0.60606060606060597</v>
      </c>
      <c r="E36" s="22">
        <v>0.52631578947368418</v>
      </c>
      <c r="F36" s="22">
        <v>0.33333333333333331</v>
      </c>
      <c r="G36" s="22">
        <v>0.33311125916055961</v>
      </c>
      <c r="H36" s="22">
        <f t="shared" si="2"/>
        <v>0.44970524700704573</v>
      </c>
      <c r="I36" s="37"/>
    </row>
    <row r="37" spans="2:9" x14ac:dyDescent="0.25">
      <c r="B37" s="1" t="s">
        <v>17</v>
      </c>
      <c r="C37" s="1" t="s">
        <v>16</v>
      </c>
      <c r="D37" s="22">
        <v>1.2121212121212119</v>
      </c>
      <c r="E37" s="22">
        <v>1.3157894736842104</v>
      </c>
      <c r="F37" s="22">
        <v>4.6666666666666661</v>
      </c>
      <c r="G37" s="22">
        <v>0.99933377748167873</v>
      </c>
      <c r="H37" s="22">
        <f t="shared" si="2"/>
        <v>2.0484777824884417</v>
      </c>
      <c r="I37" s="37"/>
    </row>
    <row r="38" spans="2:9" x14ac:dyDescent="0.25">
      <c r="B38" s="1" t="s">
        <v>19</v>
      </c>
      <c r="C38" s="1" t="s">
        <v>18</v>
      </c>
      <c r="D38" s="22">
        <v>5.4545454545454533</v>
      </c>
      <c r="E38" s="22">
        <v>7.1052631578947363</v>
      </c>
      <c r="F38" s="22">
        <v>2.6666666666666665</v>
      </c>
      <c r="G38" s="22">
        <v>3.3311125916055961</v>
      </c>
      <c r="H38" s="22">
        <f t="shared" si="2"/>
        <v>4.6393969676781133</v>
      </c>
      <c r="I38" s="37"/>
    </row>
    <row r="39" spans="2:9" x14ac:dyDescent="0.25">
      <c r="B39" s="1" t="s">
        <v>20</v>
      </c>
      <c r="C39" s="1" t="s">
        <v>32</v>
      </c>
      <c r="D39" s="22">
        <v>8.1818181818181799</v>
      </c>
      <c r="E39" s="22">
        <v>8.4210526315789469</v>
      </c>
      <c r="F39" s="22">
        <v>9</v>
      </c>
      <c r="G39" s="22">
        <v>17.388407728181214</v>
      </c>
      <c r="H39" s="22">
        <f t="shared" si="2"/>
        <v>10.747819635394585</v>
      </c>
      <c r="I39" s="37"/>
    </row>
    <row r="40" spans="2:9" x14ac:dyDescent="0.25">
      <c r="B40" s="1" t="s">
        <v>21</v>
      </c>
      <c r="C40" s="1" t="s">
        <v>33</v>
      </c>
      <c r="D40" s="22">
        <v>0</v>
      </c>
      <c r="E40" s="22">
        <v>0</v>
      </c>
      <c r="F40" s="22">
        <v>0</v>
      </c>
      <c r="G40" s="22">
        <v>0</v>
      </c>
      <c r="H40" s="22">
        <f t="shared" si="2"/>
        <v>0</v>
      </c>
      <c r="I40" s="37"/>
    </row>
    <row r="41" spans="2:9" x14ac:dyDescent="0.25">
      <c r="B41" s="1" t="s">
        <v>22</v>
      </c>
      <c r="C41" s="1" t="s">
        <v>34</v>
      </c>
      <c r="D41" s="22">
        <v>0</v>
      </c>
      <c r="E41" s="22">
        <v>0</v>
      </c>
      <c r="F41" s="22">
        <v>0</v>
      </c>
      <c r="G41" s="22">
        <v>0</v>
      </c>
      <c r="H41" s="22">
        <f t="shared" si="2"/>
        <v>0</v>
      </c>
      <c r="I41" s="37"/>
    </row>
    <row r="42" spans="2:9" x14ac:dyDescent="0.25">
      <c r="B42" s="1" t="s">
        <v>23</v>
      </c>
      <c r="C42" s="1" t="s">
        <v>35</v>
      </c>
      <c r="D42" s="22">
        <v>0</v>
      </c>
      <c r="E42" s="22">
        <v>0</v>
      </c>
      <c r="F42" s="22">
        <v>0</v>
      </c>
      <c r="G42" s="22">
        <v>0</v>
      </c>
      <c r="H42" s="22">
        <f t="shared" si="2"/>
        <v>0</v>
      </c>
      <c r="I42" s="37"/>
    </row>
    <row r="43" spans="2:9" x14ac:dyDescent="0.25">
      <c r="B43" s="1" t="s">
        <v>24</v>
      </c>
      <c r="C43" s="1" t="s">
        <v>36</v>
      </c>
      <c r="D43" s="22">
        <v>0</v>
      </c>
      <c r="E43" s="22">
        <v>0</v>
      </c>
      <c r="F43" s="22">
        <v>0</v>
      </c>
      <c r="G43" s="22">
        <v>0</v>
      </c>
      <c r="H43" s="22">
        <f t="shared" si="2"/>
        <v>0</v>
      </c>
      <c r="I43" s="37"/>
    </row>
    <row r="44" spans="2:9" x14ac:dyDescent="0.25">
      <c r="B44" s="1" t="s">
        <v>37</v>
      </c>
      <c r="C44" s="1" t="s">
        <v>38</v>
      </c>
      <c r="D44" s="22">
        <v>10.303030303030303</v>
      </c>
      <c r="E44" s="22">
        <v>11.052631578947366</v>
      </c>
      <c r="F44" s="22">
        <v>10.333333333333332</v>
      </c>
      <c r="G44" s="22">
        <v>12.658227848101264</v>
      </c>
      <c r="H44" s="22">
        <f t="shared" si="2"/>
        <v>11.086805765853066</v>
      </c>
      <c r="I44" s="37"/>
    </row>
    <row r="45" spans="2:9" x14ac:dyDescent="0.25">
      <c r="B45" s="1" t="s">
        <v>39</v>
      </c>
      <c r="C45" s="1" t="s">
        <v>40</v>
      </c>
      <c r="D45" s="22">
        <v>99.999999999999986</v>
      </c>
      <c r="E45" s="22">
        <v>99.999999999999986</v>
      </c>
      <c r="F45" s="22">
        <v>99.999999999999986</v>
      </c>
      <c r="G45" s="22">
        <v>100</v>
      </c>
      <c r="H45" s="22">
        <f t="shared" si="2"/>
        <v>99.999999999999986</v>
      </c>
      <c r="I45" s="37"/>
    </row>
    <row r="46" spans="2:9" x14ac:dyDescent="0.25">
      <c r="H46" s="3"/>
      <c r="I46" s="38"/>
    </row>
    <row r="47" spans="2:9" x14ac:dyDescent="0.25">
      <c r="B47" s="6"/>
      <c r="C47" s="7" t="s">
        <v>70</v>
      </c>
      <c r="D47" s="7" t="s">
        <v>46</v>
      </c>
      <c r="E47" s="7" t="s">
        <v>47</v>
      </c>
      <c r="F47" s="7" t="s">
        <v>42</v>
      </c>
      <c r="G47" s="7" t="s">
        <v>49</v>
      </c>
      <c r="H47" s="7" t="s">
        <v>50</v>
      </c>
      <c r="I47" s="12"/>
    </row>
    <row r="48" spans="2:9" x14ac:dyDescent="0.25">
      <c r="B48" s="2" t="s">
        <v>41</v>
      </c>
      <c r="C48" s="2" t="s">
        <v>26</v>
      </c>
      <c r="D48" s="119" t="s">
        <v>27</v>
      </c>
      <c r="E48" s="119"/>
      <c r="F48" s="119"/>
      <c r="G48" s="119"/>
      <c r="H48" s="119"/>
      <c r="I48" s="24"/>
    </row>
    <row r="49" spans="2:9" x14ac:dyDescent="0.25">
      <c r="B49" s="1" t="s">
        <v>0</v>
      </c>
      <c r="C49" s="1" t="s">
        <v>1</v>
      </c>
      <c r="D49" s="22">
        <v>6.5624999999999991</v>
      </c>
      <c r="E49" s="22">
        <v>4.7222222222222223</v>
      </c>
      <c r="F49" s="22">
        <v>8.2352941176470598</v>
      </c>
      <c r="G49" s="22">
        <v>8.0555555555555571</v>
      </c>
      <c r="H49" s="22">
        <f>AVERAGE(D49:G49)</f>
        <v>6.8938929738562091</v>
      </c>
      <c r="I49" s="37"/>
    </row>
    <row r="50" spans="2:9" x14ac:dyDescent="0.25">
      <c r="B50" s="1" t="s">
        <v>2</v>
      </c>
      <c r="C50" s="1" t="s">
        <v>3</v>
      </c>
      <c r="D50" s="22">
        <v>3.7499999999999991</v>
      </c>
      <c r="E50" s="22">
        <v>0.55555555555555547</v>
      </c>
      <c r="F50" s="22">
        <v>7.647058823529413</v>
      </c>
      <c r="G50" s="22">
        <v>0.55555555555555558</v>
      </c>
      <c r="H50" s="22">
        <f t="shared" ref="H50:H67" si="3">AVERAGE(D50:G50)</f>
        <v>3.1270424836601305</v>
      </c>
      <c r="I50" s="37"/>
    </row>
    <row r="51" spans="2:9" x14ac:dyDescent="0.25">
      <c r="B51" s="1" t="s">
        <v>4</v>
      </c>
      <c r="C51" s="1" t="s">
        <v>5</v>
      </c>
      <c r="D51" s="22">
        <v>1.2499999999999998</v>
      </c>
      <c r="E51" s="22">
        <v>0</v>
      </c>
      <c r="F51" s="22">
        <v>0.88235294117647067</v>
      </c>
      <c r="G51" s="22">
        <v>1.1111111111111112</v>
      </c>
      <c r="H51" s="22">
        <f t="shared" si="3"/>
        <v>0.81086601307189543</v>
      </c>
      <c r="I51" s="37"/>
    </row>
    <row r="52" spans="2:9" x14ac:dyDescent="0.25">
      <c r="B52" s="1" t="s">
        <v>6</v>
      </c>
      <c r="C52" s="1" t="s">
        <v>28</v>
      </c>
      <c r="D52" s="22">
        <v>32.187499999999993</v>
      </c>
      <c r="E52" s="22">
        <v>30.833333333333329</v>
      </c>
      <c r="F52" s="22">
        <v>24.411764705882359</v>
      </c>
      <c r="G52" s="22">
        <v>15.555555555555557</v>
      </c>
      <c r="H52" s="22">
        <f t="shared" si="3"/>
        <v>25.747038398692808</v>
      </c>
      <c r="I52" s="37"/>
    </row>
    <row r="53" spans="2:9" x14ac:dyDescent="0.25">
      <c r="B53" s="1" t="s">
        <v>7</v>
      </c>
      <c r="C53" s="1" t="s">
        <v>29</v>
      </c>
      <c r="D53" s="22">
        <v>2.1875</v>
      </c>
      <c r="E53" s="22">
        <v>2.2222222222222219</v>
      </c>
      <c r="F53" s="22">
        <v>7.647058823529413</v>
      </c>
      <c r="G53" s="22">
        <v>13.055555555555557</v>
      </c>
      <c r="H53" s="22">
        <f t="shared" si="3"/>
        <v>6.2780841503267979</v>
      </c>
      <c r="I53" s="37"/>
    </row>
    <row r="54" spans="2:9" x14ac:dyDescent="0.25">
      <c r="B54" s="1" t="s">
        <v>8</v>
      </c>
      <c r="C54" s="1" t="s">
        <v>9</v>
      </c>
      <c r="D54" s="22">
        <v>0</v>
      </c>
      <c r="E54" s="22">
        <v>0</v>
      </c>
      <c r="F54" s="22">
        <v>0.88235294117647067</v>
      </c>
      <c r="G54" s="22">
        <v>0</v>
      </c>
      <c r="H54" s="22">
        <f t="shared" si="3"/>
        <v>0.22058823529411767</v>
      </c>
      <c r="I54" s="37"/>
    </row>
    <row r="55" spans="2:9" x14ac:dyDescent="0.25">
      <c r="B55" s="4" t="s">
        <v>10</v>
      </c>
      <c r="C55" s="4" t="s">
        <v>30</v>
      </c>
      <c r="D55" s="25">
        <f>D49+D50+D51+D52+D53+D54</f>
        <v>45.937499999999993</v>
      </c>
      <c r="E55" s="25">
        <f>E49+E50+E51+E52+E53+E54</f>
        <v>38.333333333333329</v>
      </c>
      <c r="F55" s="25">
        <f>F49+F50+F51+F52+F53+F54</f>
        <v>49.705882352941188</v>
      </c>
      <c r="G55" s="25">
        <f>G49+G50+G51+G52+G53+G54</f>
        <v>38.333333333333336</v>
      </c>
      <c r="H55" s="25">
        <f t="shared" si="3"/>
        <v>43.077512254901961</v>
      </c>
      <c r="I55" s="37"/>
    </row>
    <row r="56" spans="2:9" x14ac:dyDescent="0.25">
      <c r="B56" s="1" t="s">
        <v>11</v>
      </c>
      <c r="C56" s="1" t="s">
        <v>12</v>
      </c>
      <c r="D56" s="22">
        <v>24.062499999999996</v>
      </c>
      <c r="E56" s="22">
        <v>37.777777777777779</v>
      </c>
      <c r="F56" s="22">
        <v>20.000000000000004</v>
      </c>
      <c r="G56" s="22">
        <v>17.222222222222225</v>
      </c>
      <c r="H56" s="22">
        <f t="shared" si="3"/>
        <v>24.765625</v>
      </c>
      <c r="I56" s="37"/>
    </row>
    <row r="57" spans="2:9" x14ac:dyDescent="0.25">
      <c r="B57" s="1" t="s">
        <v>13</v>
      </c>
      <c r="C57" s="1" t="s">
        <v>31</v>
      </c>
      <c r="D57" s="22">
        <v>0.93749999999999978</v>
      </c>
      <c r="E57" s="22">
        <v>1.3888888888888886</v>
      </c>
      <c r="F57" s="22">
        <v>0.58823529411764719</v>
      </c>
      <c r="G57" s="22">
        <v>0.27777777777777779</v>
      </c>
      <c r="H57" s="22">
        <f t="shared" si="3"/>
        <v>0.79810049019607832</v>
      </c>
      <c r="I57" s="37"/>
    </row>
    <row r="58" spans="2:9" x14ac:dyDescent="0.25">
      <c r="B58" s="1" t="s">
        <v>15</v>
      </c>
      <c r="C58" s="1" t="s">
        <v>14</v>
      </c>
      <c r="D58" s="22">
        <v>0.31249999999999994</v>
      </c>
      <c r="E58" s="22">
        <v>0.27777777777777773</v>
      </c>
      <c r="F58" s="22">
        <v>0.58823529411764719</v>
      </c>
      <c r="G58" s="22">
        <v>0.27777777777777779</v>
      </c>
      <c r="H58" s="22">
        <f t="shared" si="3"/>
        <v>0.36407271241830064</v>
      </c>
      <c r="I58" s="37"/>
    </row>
    <row r="59" spans="2:9" x14ac:dyDescent="0.25">
      <c r="B59" s="1" t="s">
        <v>17</v>
      </c>
      <c r="C59" s="1" t="s">
        <v>16</v>
      </c>
      <c r="D59" s="22">
        <v>0.62499999999999989</v>
      </c>
      <c r="E59" s="22">
        <v>1.9444444444444444</v>
      </c>
      <c r="F59" s="22">
        <v>1.7647058823529413</v>
      </c>
      <c r="G59" s="22">
        <v>0.55555555555555558</v>
      </c>
      <c r="H59" s="22">
        <f t="shared" si="3"/>
        <v>1.2224264705882353</v>
      </c>
      <c r="I59" s="37"/>
    </row>
    <row r="60" spans="2:9" x14ac:dyDescent="0.25">
      <c r="B60" s="1" t="s">
        <v>19</v>
      </c>
      <c r="C60" s="1" t="s">
        <v>18</v>
      </c>
      <c r="D60" s="22">
        <v>3.4374999999999991</v>
      </c>
      <c r="E60" s="22">
        <v>6.1111111111111098</v>
      </c>
      <c r="F60" s="22">
        <v>2.0588235294117649</v>
      </c>
      <c r="G60" s="22">
        <v>2.2222222222222223</v>
      </c>
      <c r="H60" s="22">
        <f t="shared" si="3"/>
        <v>3.4574142156862742</v>
      </c>
      <c r="I60" s="37"/>
    </row>
    <row r="61" spans="2:9" x14ac:dyDescent="0.25">
      <c r="B61" s="1" t="s">
        <v>20</v>
      </c>
      <c r="C61" s="1" t="s">
        <v>32</v>
      </c>
      <c r="D61" s="22">
        <v>7.1874999999999982</v>
      </c>
      <c r="E61" s="22">
        <v>10.277777777777775</v>
      </c>
      <c r="F61" s="22">
        <v>13.823529411764708</v>
      </c>
      <c r="G61" s="22">
        <v>31.666666666666668</v>
      </c>
      <c r="H61" s="22">
        <f t="shared" si="3"/>
        <v>15.738868464052288</v>
      </c>
      <c r="I61" s="37"/>
    </row>
    <row r="62" spans="2:9" x14ac:dyDescent="0.25">
      <c r="B62" s="1" t="s">
        <v>21</v>
      </c>
      <c r="C62" s="1" t="s">
        <v>33</v>
      </c>
      <c r="D62" s="22">
        <v>0</v>
      </c>
      <c r="E62" s="22">
        <v>0</v>
      </c>
      <c r="F62" s="22">
        <v>0</v>
      </c>
      <c r="G62" s="22">
        <v>0</v>
      </c>
      <c r="H62" s="22">
        <f t="shared" si="3"/>
        <v>0</v>
      </c>
      <c r="I62" s="37"/>
    </row>
    <row r="63" spans="2:9" x14ac:dyDescent="0.25">
      <c r="B63" s="1" t="s">
        <v>22</v>
      </c>
      <c r="C63" s="1" t="s">
        <v>34</v>
      </c>
      <c r="D63" s="22">
        <v>0</v>
      </c>
      <c r="E63" s="22">
        <v>0</v>
      </c>
      <c r="F63" s="22">
        <v>0</v>
      </c>
      <c r="G63" s="22">
        <v>0</v>
      </c>
      <c r="H63" s="22">
        <f t="shared" si="3"/>
        <v>0</v>
      </c>
      <c r="I63" s="37"/>
    </row>
    <row r="64" spans="2:9" x14ac:dyDescent="0.25">
      <c r="B64" s="1" t="s">
        <v>23</v>
      </c>
      <c r="C64" s="1" t="s">
        <v>35</v>
      </c>
      <c r="D64" s="22">
        <v>0</v>
      </c>
      <c r="E64" s="22">
        <v>0</v>
      </c>
      <c r="F64" s="22">
        <v>0</v>
      </c>
      <c r="G64" s="22">
        <v>0</v>
      </c>
      <c r="H64" s="22">
        <f t="shared" si="3"/>
        <v>0</v>
      </c>
      <c r="I64" s="37"/>
    </row>
    <row r="65" spans="2:9" x14ac:dyDescent="0.25">
      <c r="B65" s="1" t="s">
        <v>24</v>
      </c>
      <c r="C65" s="1" t="s">
        <v>36</v>
      </c>
      <c r="D65" s="22">
        <v>0</v>
      </c>
      <c r="E65" s="22">
        <v>0</v>
      </c>
      <c r="F65" s="22">
        <v>0</v>
      </c>
      <c r="G65" s="22">
        <v>0</v>
      </c>
      <c r="H65" s="22">
        <f t="shared" si="3"/>
        <v>0</v>
      </c>
      <c r="I65" s="37"/>
    </row>
    <row r="66" spans="2:9" x14ac:dyDescent="0.25">
      <c r="B66" s="1" t="s">
        <v>37</v>
      </c>
      <c r="C66" s="1" t="s">
        <v>38</v>
      </c>
      <c r="D66" s="22">
        <v>17.5</v>
      </c>
      <c r="E66" s="22">
        <v>3.8888888888888888</v>
      </c>
      <c r="F66" s="22">
        <v>11.470588235294118</v>
      </c>
      <c r="G66" s="22">
        <v>9.4444444444444464</v>
      </c>
      <c r="H66" s="22">
        <f t="shared" si="3"/>
        <v>10.575980392156865</v>
      </c>
      <c r="I66" s="37"/>
    </row>
    <row r="67" spans="2:9" x14ac:dyDescent="0.25">
      <c r="B67" s="1" t="s">
        <v>39</v>
      </c>
      <c r="C67" s="1" t="s">
        <v>40</v>
      </c>
      <c r="D67" s="22">
        <v>99.999999999999986</v>
      </c>
      <c r="E67" s="22">
        <v>99.999999999999986</v>
      </c>
      <c r="F67" s="22">
        <v>100.00000000000003</v>
      </c>
      <c r="G67" s="22">
        <v>100</v>
      </c>
      <c r="H67" s="22">
        <f t="shared" si="3"/>
        <v>100</v>
      </c>
      <c r="I67" s="37"/>
    </row>
    <row r="69" spans="2:9" x14ac:dyDescent="0.25">
      <c r="B69" s="6"/>
      <c r="C69" s="7" t="s">
        <v>71</v>
      </c>
      <c r="D69" s="7" t="s">
        <v>46</v>
      </c>
      <c r="E69" s="7" t="s">
        <v>47</v>
      </c>
      <c r="F69" s="7" t="s">
        <v>42</v>
      </c>
      <c r="G69" s="7" t="s">
        <v>49</v>
      </c>
      <c r="H69" s="7" t="s">
        <v>50</v>
      </c>
      <c r="I69" s="12"/>
    </row>
    <row r="70" spans="2:9" x14ac:dyDescent="0.25">
      <c r="B70" s="2" t="s">
        <v>41</v>
      </c>
      <c r="C70" s="2" t="s">
        <v>26</v>
      </c>
      <c r="D70" s="119" t="s">
        <v>27</v>
      </c>
      <c r="E70" s="119"/>
      <c r="F70" s="119"/>
      <c r="G70" s="119"/>
      <c r="H70" s="119"/>
      <c r="I70" s="24"/>
    </row>
    <row r="71" spans="2:9" x14ac:dyDescent="0.25">
      <c r="B71" s="1" t="s">
        <v>0</v>
      </c>
      <c r="C71" s="1" t="s">
        <v>1</v>
      </c>
      <c r="D71" s="22">
        <v>4.6875</v>
      </c>
      <c r="E71" s="22">
        <v>7.4999999999999982</v>
      </c>
      <c r="F71" s="22">
        <v>8</v>
      </c>
      <c r="G71" s="22">
        <v>6.333333333333333</v>
      </c>
      <c r="H71" s="22">
        <f>AVERAGE(D71:G71)</f>
        <v>6.630208333333333</v>
      </c>
      <c r="I71" s="37"/>
    </row>
    <row r="72" spans="2:9" x14ac:dyDescent="0.25">
      <c r="B72" s="1" t="s">
        <v>2</v>
      </c>
      <c r="C72" s="1" t="s">
        <v>3</v>
      </c>
      <c r="D72" s="22">
        <v>5.3125000000000009</v>
      </c>
      <c r="E72" s="22">
        <v>2.1875</v>
      </c>
      <c r="F72" s="22">
        <v>2.666666666666667</v>
      </c>
      <c r="G72" s="22">
        <v>0.66666666666666674</v>
      </c>
      <c r="H72" s="22">
        <f t="shared" ref="H72:H89" si="4">AVERAGE(D72:G72)</f>
        <v>2.7083333333333335</v>
      </c>
      <c r="I72" s="37"/>
    </row>
    <row r="73" spans="2:9" x14ac:dyDescent="0.25">
      <c r="B73" s="1" t="s">
        <v>4</v>
      </c>
      <c r="C73" s="1" t="s">
        <v>5</v>
      </c>
      <c r="D73" s="22">
        <v>1.5625</v>
      </c>
      <c r="E73" s="22">
        <v>2.1875</v>
      </c>
      <c r="F73" s="22">
        <v>1.3333333333333335</v>
      </c>
      <c r="G73" s="22">
        <v>0.33333333333333337</v>
      </c>
      <c r="H73" s="22">
        <f t="shared" si="4"/>
        <v>1.3541666666666667</v>
      </c>
      <c r="I73" s="37"/>
    </row>
    <row r="74" spans="2:9" x14ac:dyDescent="0.25">
      <c r="B74" s="1" t="s">
        <v>6</v>
      </c>
      <c r="C74" s="1" t="s">
        <v>28</v>
      </c>
      <c r="D74" s="22">
        <v>16.5625</v>
      </c>
      <c r="E74" s="22">
        <v>30.624999999999996</v>
      </c>
      <c r="F74" s="22">
        <v>16.333333333333336</v>
      </c>
      <c r="G74" s="22">
        <v>18.000000000000004</v>
      </c>
      <c r="H74" s="22">
        <f t="shared" si="4"/>
        <v>20.380208333333336</v>
      </c>
      <c r="I74" s="37"/>
    </row>
    <row r="75" spans="2:9" x14ac:dyDescent="0.25">
      <c r="B75" s="1" t="s">
        <v>7</v>
      </c>
      <c r="C75" s="1" t="s">
        <v>29</v>
      </c>
      <c r="D75" s="22">
        <v>11.562499999999998</v>
      </c>
      <c r="E75" s="22">
        <v>9.3749999999999982</v>
      </c>
      <c r="F75" s="22">
        <v>14.333333333333334</v>
      </c>
      <c r="G75" s="22">
        <v>5.3333333333333339</v>
      </c>
      <c r="H75" s="22">
        <f t="shared" si="4"/>
        <v>10.151041666666666</v>
      </c>
      <c r="I75" s="37"/>
    </row>
    <row r="76" spans="2:9" x14ac:dyDescent="0.25">
      <c r="B76" s="31" t="s">
        <v>8</v>
      </c>
      <c r="C76" s="31" t="s">
        <v>9</v>
      </c>
      <c r="D76" s="34">
        <v>0</v>
      </c>
      <c r="E76" s="34">
        <v>0</v>
      </c>
      <c r="F76" s="34">
        <v>2</v>
      </c>
      <c r="G76" s="34">
        <v>0</v>
      </c>
      <c r="H76" s="22">
        <f t="shared" si="4"/>
        <v>0.5</v>
      </c>
      <c r="I76" s="37"/>
    </row>
    <row r="77" spans="2:9" x14ac:dyDescent="0.25">
      <c r="B77" s="4" t="s">
        <v>10</v>
      </c>
      <c r="C77" s="4" t="s">
        <v>30</v>
      </c>
      <c r="D77" s="25">
        <f>D71+D72+D73+D74+D75+D76</f>
        <v>39.6875</v>
      </c>
      <c r="E77" s="25">
        <f>E71+E72+E73+E74+E75+E76</f>
        <v>51.874999999999993</v>
      </c>
      <c r="F77" s="25">
        <f>F71+F72+F73+F74+F75+F76</f>
        <v>44.666666666666671</v>
      </c>
      <c r="G77" s="25">
        <f>G71+G72+G73+G74+G75+G76</f>
        <v>30.666666666666671</v>
      </c>
      <c r="H77" s="25">
        <f t="shared" si="4"/>
        <v>41.723958333333343</v>
      </c>
      <c r="I77" s="37"/>
    </row>
    <row r="78" spans="2:9" x14ac:dyDescent="0.25">
      <c r="B78" s="1" t="s">
        <v>11</v>
      </c>
      <c r="C78" s="1" t="s">
        <v>12</v>
      </c>
      <c r="D78" s="22">
        <v>28.125</v>
      </c>
      <c r="E78" s="22">
        <v>22.499999999999993</v>
      </c>
      <c r="F78" s="22">
        <v>20.333333333333332</v>
      </c>
      <c r="G78" s="22">
        <v>29.666666666666668</v>
      </c>
      <c r="H78" s="22">
        <f t="shared" si="4"/>
        <v>25.15625</v>
      </c>
      <c r="I78" s="37"/>
    </row>
    <row r="79" spans="2:9" x14ac:dyDescent="0.25">
      <c r="B79" s="1" t="s">
        <v>13</v>
      </c>
      <c r="C79" s="1" t="s">
        <v>31</v>
      </c>
      <c r="D79" s="22">
        <v>1.25</v>
      </c>
      <c r="E79" s="22">
        <v>0</v>
      </c>
      <c r="F79" s="22">
        <v>0.66666666666666674</v>
      </c>
      <c r="G79" s="22">
        <v>0.66666666666666674</v>
      </c>
      <c r="H79" s="22">
        <f t="shared" si="4"/>
        <v>0.64583333333333337</v>
      </c>
      <c r="I79" s="37"/>
    </row>
    <row r="80" spans="2:9" x14ac:dyDescent="0.25">
      <c r="B80" s="1" t="s">
        <v>15</v>
      </c>
      <c r="C80" s="1" t="s">
        <v>14</v>
      </c>
      <c r="D80" s="22">
        <v>0.3125</v>
      </c>
      <c r="E80" s="22">
        <v>0.62499999999999989</v>
      </c>
      <c r="F80" s="22">
        <v>0.33333333333333337</v>
      </c>
      <c r="G80" s="22">
        <v>0.66666666666666674</v>
      </c>
      <c r="H80" s="22">
        <f t="shared" si="4"/>
        <v>0.484375</v>
      </c>
      <c r="I80" s="37"/>
    </row>
    <row r="81" spans="2:9" x14ac:dyDescent="0.25">
      <c r="B81" s="1" t="s">
        <v>17</v>
      </c>
      <c r="C81" s="1" t="s">
        <v>16</v>
      </c>
      <c r="D81" s="22">
        <v>0.9375</v>
      </c>
      <c r="E81" s="22">
        <v>2.4999999999999996</v>
      </c>
      <c r="F81" s="22">
        <v>1.6666666666666667</v>
      </c>
      <c r="G81" s="22">
        <v>0.66666666666666674</v>
      </c>
      <c r="H81" s="22">
        <f t="shared" si="4"/>
        <v>1.4427083333333333</v>
      </c>
      <c r="I81" s="37"/>
    </row>
    <row r="82" spans="2:9" x14ac:dyDescent="0.25">
      <c r="B82" s="1" t="s">
        <v>19</v>
      </c>
      <c r="C82" s="1" t="s">
        <v>18</v>
      </c>
      <c r="D82" s="22">
        <v>2.8124999999999996</v>
      </c>
      <c r="E82" s="22">
        <v>4.0624999999999991</v>
      </c>
      <c r="F82" s="22">
        <v>5</v>
      </c>
      <c r="G82" s="22">
        <v>4.3333333333333339</v>
      </c>
      <c r="H82" s="22">
        <f t="shared" si="4"/>
        <v>4.052083333333333</v>
      </c>
      <c r="I82" s="37"/>
    </row>
    <row r="83" spans="2:9" x14ac:dyDescent="0.25">
      <c r="B83" s="1" t="s">
        <v>20</v>
      </c>
      <c r="C83" s="1" t="s">
        <v>32</v>
      </c>
      <c r="D83" s="22">
        <v>12.1875</v>
      </c>
      <c r="E83" s="22">
        <v>10.624999999999998</v>
      </c>
      <c r="F83" s="22">
        <v>15.333333333333332</v>
      </c>
      <c r="G83" s="22">
        <v>16.333333333333336</v>
      </c>
      <c r="H83" s="22">
        <f t="shared" si="4"/>
        <v>13.619791666666666</v>
      </c>
      <c r="I83" s="37"/>
    </row>
    <row r="84" spans="2:9" x14ac:dyDescent="0.25">
      <c r="B84" s="1" t="s">
        <v>21</v>
      </c>
      <c r="C84" s="1" t="s">
        <v>33</v>
      </c>
      <c r="D84" s="22">
        <v>0</v>
      </c>
      <c r="E84" s="22">
        <v>0</v>
      </c>
      <c r="F84" s="22">
        <v>0</v>
      </c>
      <c r="G84" s="22">
        <v>0</v>
      </c>
      <c r="H84" s="22">
        <f t="shared" si="4"/>
        <v>0</v>
      </c>
      <c r="I84" s="37"/>
    </row>
    <row r="85" spans="2:9" x14ac:dyDescent="0.25">
      <c r="B85" s="1" t="s">
        <v>22</v>
      </c>
      <c r="C85" s="1" t="s">
        <v>34</v>
      </c>
      <c r="D85" s="22">
        <v>0</v>
      </c>
      <c r="E85" s="22">
        <v>0</v>
      </c>
      <c r="F85" s="22">
        <v>0</v>
      </c>
      <c r="G85" s="22">
        <v>0</v>
      </c>
      <c r="H85" s="22">
        <f t="shared" si="4"/>
        <v>0</v>
      </c>
      <c r="I85" s="37"/>
    </row>
    <row r="86" spans="2:9" x14ac:dyDescent="0.25">
      <c r="B86" s="1" t="s">
        <v>23</v>
      </c>
      <c r="C86" s="1" t="s">
        <v>35</v>
      </c>
      <c r="D86" s="22">
        <v>0</v>
      </c>
      <c r="E86" s="22">
        <v>0</v>
      </c>
      <c r="F86" s="22">
        <v>0</v>
      </c>
      <c r="G86" s="22">
        <v>0</v>
      </c>
      <c r="H86" s="22">
        <f t="shared" si="4"/>
        <v>0</v>
      </c>
      <c r="I86" s="37"/>
    </row>
    <row r="87" spans="2:9" x14ac:dyDescent="0.25">
      <c r="B87" s="1" t="s">
        <v>24</v>
      </c>
      <c r="C87" s="1" t="s">
        <v>36</v>
      </c>
      <c r="D87" s="22">
        <v>0</v>
      </c>
      <c r="E87" s="22">
        <v>0</v>
      </c>
      <c r="F87" s="22">
        <v>0</v>
      </c>
      <c r="G87" s="22">
        <v>0</v>
      </c>
      <c r="H87" s="22">
        <f t="shared" si="4"/>
        <v>0</v>
      </c>
      <c r="I87" s="37"/>
    </row>
    <row r="88" spans="2:9" x14ac:dyDescent="0.25">
      <c r="B88" s="1" t="s">
        <v>37</v>
      </c>
      <c r="C88" s="1" t="s">
        <v>38</v>
      </c>
      <c r="D88" s="22">
        <v>14.6875</v>
      </c>
      <c r="E88" s="22">
        <v>7.8124999999999982</v>
      </c>
      <c r="F88" s="22">
        <v>12</v>
      </c>
      <c r="G88" s="22">
        <v>17</v>
      </c>
      <c r="H88" s="22">
        <f t="shared" si="4"/>
        <v>12.875</v>
      </c>
      <c r="I88" s="37"/>
    </row>
    <row r="89" spans="2:9" x14ac:dyDescent="0.25">
      <c r="B89" s="1" t="s">
        <v>39</v>
      </c>
      <c r="C89" s="1" t="s">
        <v>40</v>
      </c>
      <c r="D89" s="22">
        <v>100</v>
      </c>
      <c r="E89" s="22">
        <v>99.999999999999986</v>
      </c>
      <c r="F89" s="22">
        <v>100</v>
      </c>
      <c r="G89" s="22">
        <v>100</v>
      </c>
      <c r="H89" s="22">
        <f t="shared" si="4"/>
        <v>100</v>
      </c>
      <c r="I89" s="37"/>
    </row>
    <row r="92" spans="2:9" x14ac:dyDescent="0.25">
      <c r="B92" s="6"/>
      <c r="C92" s="7" t="s">
        <v>72</v>
      </c>
      <c r="D92" s="7" t="s">
        <v>46</v>
      </c>
      <c r="E92" s="7" t="s">
        <v>47</v>
      </c>
      <c r="F92" s="7" t="s">
        <v>42</v>
      </c>
      <c r="G92" s="7" t="s">
        <v>49</v>
      </c>
      <c r="H92" s="7" t="s">
        <v>50</v>
      </c>
      <c r="I92" s="12"/>
    </row>
    <row r="93" spans="2:9" x14ac:dyDescent="0.25">
      <c r="B93" s="2" t="s">
        <v>41</v>
      </c>
      <c r="C93" s="2" t="s">
        <v>26</v>
      </c>
      <c r="D93" s="119" t="s">
        <v>27</v>
      </c>
      <c r="E93" s="119"/>
      <c r="F93" s="119"/>
      <c r="G93" s="119"/>
      <c r="H93" s="119"/>
      <c r="I93" s="24"/>
    </row>
    <row r="94" spans="2:9" x14ac:dyDescent="0.25">
      <c r="B94" s="1" t="s">
        <v>0</v>
      </c>
      <c r="C94" s="1" t="s">
        <v>1</v>
      </c>
      <c r="D94" s="22">
        <v>4.545454545454545</v>
      </c>
      <c r="E94" s="22">
        <v>3.4374999999999996</v>
      </c>
      <c r="F94" s="22">
        <v>8.4375</v>
      </c>
      <c r="G94" s="22">
        <v>6.7483129217695588</v>
      </c>
      <c r="H94" s="22">
        <f>AVERAGE(D94:G94)</f>
        <v>5.7921918668060268</v>
      </c>
      <c r="I94" s="37"/>
    </row>
    <row r="95" spans="2:9" x14ac:dyDescent="0.25">
      <c r="B95" s="1" t="s">
        <v>2</v>
      </c>
      <c r="C95" s="1" t="s">
        <v>3</v>
      </c>
      <c r="D95" s="22">
        <v>4.2424242424242422</v>
      </c>
      <c r="E95" s="22">
        <v>3.75</v>
      </c>
      <c r="F95" s="22">
        <v>1.875</v>
      </c>
      <c r="G95" s="22">
        <v>0</v>
      </c>
      <c r="H95" s="22">
        <f t="shared" ref="H95:H112" si="5">AVERAGE(D95:G95)</f>
        <v>2.4668560606060606</v>
      </c>
      <c r="I95" s="37"/>
    </row>
    <row r="96" spans="2:9" x14ac:dyDescent="0.25">
      <c r="B96" s="1" t="s">
        <v>4</v>
      </c>
      <c r="C96" s="1" t="s">
        <v>5</v>
      </c>
      <c r="D96" s="22">
        <v>1.2121212121212122</v>
      </c>
      <c r="E96" s="22">
        <v>0.9375</v>
      </c>
      <c r="F96" s="22">
        <v>1.25</v>
      </c>
      <c r="G96" s="22">
        <v>0.74981254686328425</v>
      </c>
      <c r="H96" s="22">
        <f t="shared" si="5"/>
        <v>1.037358439746124</v>
      </c>
      <c r="I96" s="37"/>
    </row>
    <row r="97" spans="2:9" x14ac:dyDescent="0.25">
      <c r="B97" s="1" t="s">
        <v>6</v>
      </c>
      <c r="C97" s="1" t="s">
        <v>28</v>
      </c>
      <c r="D97" s="22">
        <v>14.84848484848485</v>
      </c>
      <c r="E97" s="22">
        <v>25.3125</v>
      </c>
      <c r="F97" s="22">
        <v>14.374999999999998</v>
      </c>
      <c r="G97" s="22">
        <v>13.246688327918022</v>
      </c>
      <c r="H97" s="22">
        <f t="shared" si="5"/>
        <v>16.94566829410072</v>
      </c>
      <c r="I97" s="37"/>
    </row>
    <row r="98" spans="2:9" x14ac:dyDescent="0.25">
      <c r="B98" s="1" t="s">
        <v>7</v>
      </c>
      <c r="C98" s="1" t="s">
        <v>29</v>
      </c>
      <c r="D98" s="22">
        <v>5.1515151515151514</v>
      </c>
      <c r="E98" s="22">
        <v>10.937500000000002</v>
      </c>
      <c r="F98" s="22">
        <v>13.749999999999998</v>
      </c>
      <c r="G98" s="22">
        <v>4.2489377655586109</v>
      </c>
      <c r="H98" s="22">
        <f t="shared" si="5"/>
        <v>8.5219882292684392</v>
      </c>
      <c r="I98" s="37"/>
    </row>
    <row r="99" spans="2:9" x14ac:dyDescent="0.25">
      <c r="B99" s="1" t="s">
        <v>8</v>
      </c>
      <c r="C99" s="1" t="s">
        <v>9</v>
      </c>
      <c r="D99" s="22">
        <v>3.0303030303030303</v>
      </c>
      <c r="E99" s="22">
        <v>0</v>
      </c>
      <c r="F99" s="22">
        <v>1.25</v>
      </c>
      <c r="G99" s="22">
        <v>0</v>
      </c>
      <c r="H99" s="22">
        <f t="shared" si="5"/>
        <v>1.0700757575757576</v>
      </c>
      <c r="I99" s="37"/>
    </row>
    <row r="100" spans="2:9" x14ac:dyDescent="0.25">
      <c r="B100" s="4" t="s">
        <v>10</v>
      </c>
      <c r="C100" s="4" t="s">
        <v>30</v>
      </c>
      <c r="D100" s="25">
        <f>D94+D95+D96+D97+D98+D99</f>
        <v>33.030303030303031</v>
      </c>
      <c r="E100" s="25">
        <f>E94+E95+E96+E97+E98+E99</f>
        <v>44.375</v>
      </c>
      <c r="F100" s="25">
        <f>F94+F95+F96+F97+F98+F99</f>
        <v>40.9375</v>
      </c>
      <c r="G100" s="25">
        <f>G94+G95+G96+G97+G98+G99</f>
        <v>24.993751562109477</v>
      </c>
      <c r="H100" s="25">
        <f t="shared" si="5"/>
        <v>35.834138648103128</v>
      </c>
      <c r="I100" s="37"/>
    </row>
    <row r="101" spans="2:9" x14ac:dyDescent="0.25">
      <c r="B101" s="1" t="s">
        <v>11</v>
      </c>
      <c r="C101" s="1" t="s">
        <v>12</v>
      </c>
      <c r="D101" s="22">
        <v>27.575757575757574</v>
      </c>
      <c r="E101" s="22">
        <v>22.499999999999996</v>
      </c>
      <c r="F101" s="22">
        <v>23.4375</v>
      </c>
      <c r="G101" s="22">
        <v>20.269932516870789</v>
      </c>
      <c r="H101" s="22">
        <f t="shared" si="5"/>
        <v>23.44579752315709</v>
      </c>
      <c r="I101" s="37"/>
    </row>
    <row r="102" spans="2:9" x14ac:dyDescent="0.25">
      <c r="B102" s="1" t="s">
        <v>13</v>
      </c>
      <c r="C102" s="1" t="s">
        <v>31</v>
      </c>
      <c r="D102" s="22">
        <v>0.90909090909090906</v>
      </c>
      <c r="E102" s="22">
        <v>0.9375</v>
      </c>
      <c r="F102" s="22">
        <v>0</v>
      </c>
      <c r="G102" s="22">
        <v>0.49987503124218952</v>
      </c>
      <c r="H102" s="22">
        <f t="shared" si="5"/>
        <v>0.58661648508327469</v>
      </c>
      <c r="I102" s="37"/>
    </row>
    <row r="103" spans="2:9" x14ac:dyDescent="0.25">
      <c r="B103" s="1" t="s">
        <v>15</v>
      </c>
      <c r="C103" s="1" t="s">
        <v>14</v>
      </c>
      <c r="D103" s="22">
        <v>0.60606060606060608</v>
      </c>
      <c r="E103" s="22">
        <v>0.625</v>
      </c>
      <c r="F103" s="22">
        <v>0.9375</v>
      </c>
      <c r="G103" s="22">
        <v>0.24993751562109476</v>
      </c>
      <c r="H103" s="22">
        <f t="shared" si="5"/>
        <v>0.60462453042042519</v>
      </c>
      <c r="I103" s="37"/>
    </row>
    <row r="104" spans="2:9" x14ac:dyDescent="0.25">
      <c r="B104" s="1" t="s">
        <v>17</v>
      </c>
      <c r="C104" s="1" t="s">
        <v>16</v>
      </c>
      <c r="D104" s="22">
        <v>2.1212121212121211</v>
      </c>
      <c r="E104" s="22">
        <v>3.4374999999999996</v>
      </c>
      <c r="F104" s="22">
        <v>1.5625</v>
      </c>
      <c r="G104" s="22">
        <v>0.74981254686328425</v>
      </c>
      <c r="H104" s="22">
        <f t="shared" si="5"/>
        <v>1.9677561670188513</v>
      </c>
      <c r="I104" s="37"/>
    </row>
    <row r="105" spans="2:9" x14ac:dyDescent="0.25">
      <c r="B105" s="1" t="s">
        <v>19</v>
      </c>
      <c r="C105" s="1" t="s">
        <v>18</v>
      </c>
      <c r="D105" s="22">
        <v>2.4242424242424243</v>
      </c>
      <c r="E105" s="22">
        <v>5.3125000000000009</v>
      </c>
      <c r="F105" s="22">
        <v>2.8124999999999996</v>
      </c>
      <c r="G105" s="22">
        <v>5.7485628592851787</v>
      </c>
      <c r="H105" s="22">
        <f t="shared" si="5"/>
        <v>4.0744513208819013</v>
      </c>
      <c r="I105" s="37"/>
    </row>
    <row r="106" spans="2:9" x14ac:dyDescent="0.25">
      <c r="B106" s="1" t="s">
        <v>20</v>
      </c>
      <c r="C106" s="1" t="s">
        <v>32</v>
      </c>
      <c r="D106" s="22">
        <v>19.696969696969695</v>
      </c>
      <c r="E106" s="22">
        <v>10.3125</v>
      </c>
      <c r="F106" s="22">
        <v>16.875</v>
      </c>
      <c r="G106" s="22">
        <v>37.990502374406404</v>
      </c>
      <c r="H106" s="22">
        <f t="shared" si="5"/>
        <v>21.218743017844027</v>
      </c>
      <c r="I106" s="37"/>
    </row>
    <row r="107" spans="2:9" x14ac:dyDescent="0.25">
      <c r="B107" s="1" t="s">
        <v>21</v>
      </c>
      <c r="C107" s="1" t="s">
        <v>33</v>
      </c>
      <c r="D107" s="22">
        <v>0</v>
      </c>
      <c r="E107" s="22">
        <v>0</v>
      </c>
      <c r="F107" s="22">
        <v>0</v>
      </c>
      <c r="G107" s="22">
        <v>0</v>
      </c>
      <c r="H107" s="22">
        <f t="shared" si="5"/>
        <v>0</v>
      </c>
      <c r="I107" s="37"/>
    </row>
    <row r="108" spans="2:9" x14ac:dyDescent="0.25">
      <c r="B108" s="1" t="s">
        <v>22</v>
      </c>
      <c r="C108" s="1" t="s">
        <v>34</v>
      </c>
      <c r="D108" s="22">
        <v>0</v>
      </c>
      <c r="E108" s="22">
        <v>0</v>
      </c>
      <c r="F108" s="22">
        <v>0</v>
      </c>
      <c r="G108" s="22">
        <v>0</v>
      </c>
      <c r="H108" s="22">
        <f t="shared" si="5"/>
        <v>0</v>
      </c>
      <c r="I108" s="37"/>
    </row>
    <row r="109" spans="2:9" x14ac:dyDescent="0.25">
      <c r="B109" s="1" t="s">
        <v>23</v>
      </c>
      <c r="C109" s="1" t="s">
        <v>35</v>
      </c>
      <c r="D109" s="22">
        <v>0</v>
      </c>
      <c r="E109" s="22">
        <v>0</v>
      </c>
      <c r="F109" s="22">
        <v>0</v>
      </c>
      <c r="G109" s="22">
        <v>0</v>
      </c>
      <c r="H109" s="22">
        <f t="shared" si="5"/>
        <v>0</v>
      </c>
      <c r="I109" s="37"/>
    </row>
    <row r="110" spans="2:9" x14ac:dyDescent="0.25">
      <c r="B110" s="1" t="s">
        <v>24</v>
      </c>
      <c r="C110" s="1" t="s">
        <v>36</v>
      </c>
      <c r="D110" s="22">
        <v>0</v>
      </c>
      <c r="E110" s="22">
        <v>0</v>
      </c>
      <c r="F110" s="22">
        <v>0</v>
      </c>
      <c r="G110" s="22">
        <v>0</v>
      </c>
      <c r="H110" s="22">
        <f t="shared" si="5"/>
        <v>0</v>
      </c>
      <c r="I110" s="37"/>
    </row>
    <row r="111" spans="2:9" x14ac:dyDescent="0.25">
      <c r="B111" s="1" t="s">
        <v>37</v>
      </c>
      <c r="C111" s="1" t="s">
        <v>38</v>
      </c>
      <c r="D111" s="22">
        <v>13.636363636363635</v>
      </c>
      <c r="E111" s="22">
        <v>12.5</v>
      </c>
      <c r="F111" s="22">
        <v>13.4375</v>
      </c>
      <c r="G111" s="22">
        <v>9.497625593601601</v>
      </c>
      <c r="H111" s="22">
        <f t="shared" si="5"/>
        <v>12.267872307491309</v>
      </c>
      <c r="I111" s="37"/>
    </row>
    <row r="112" spans="2:9" x14ac:dyDescent="0.25">
      <c r="B112" s="1" t="s">
        <v>39</v>
      </c>
      <c r="C112" s="1" t="s">
        <v>40</v>
      </c>
      <c r="D112" s="22">
        <v>100.00000000000001</v>
      </c>
      <c r="E112" s="22">
        <v>100</v>
      </c>
      <c r="F112" s="22">
        <v>100</v>
      </c>
      <c r="G112" s="22">
        <v>100.00000000000001</v>
      </c>
      <c r="H112" s="22">
        <f t="shared" si="5"/>
        <v>100</v>
      </c>
      <c r="I112" s="37"/>
    </row>
    <row r="115" spans="2:9" x14ac:dyDescent="0.25">
      <c r="B115" s="6"/>
      <c r="C115" s="7" t="s">
        <v>73</v>
      </c>
      <c r="D115" s="7" t="s">
        <v>46</v>
      </c>
      <c r="E115" s="7" t="s">
        <v>47</v>
      </c>
      <c r="F115" s="7" t="s">
        <v>42</v>
      </c>
      <c r="G115" s="7" t="s">
        <v>49</v>
      </c>
      <c r="H115" s="7" t="s">
        <v>50</v>
      </c>
      <c r="I115" s="12"/>
    </row>
    <row r="116" spans="2:9" x14ac:dyDescent="0.25">
      <c r="B116" s="2" t="s">
        <v>41</v>
      </c>
      <c r="C116" s="2" t="s">
        <v>26</v>
      </c>
      <c r="D116" s="119" t="s">
        <v>27</v>
      </c>
      <c r="E116" s="119"/>
      <c r="F116" s="119"/>
      <c r="G116" s="119"/>
      <c r="H116" s="119"/>
      <c r="I116" s="24"/>
    </row>
    <row r="117" spans="2:9" x14ac:dyDescent="0.25">
      <c r="B117" s="1" t="s">
        <v>0</v>
      </c>
      <c r="C117" s="1" t="s">
        <v>1</v>
      </c>
      <c r="D117" s="22">
        <v>4.4117647058823515</v>
      </c>
      <c r="E117" s="34">
        <v>4.1666666666666661</v>
      </c>
      <c r="F117" s="22">
        <v>2</v>
      </c>
      <c r="G117" s="22">
        <v>5.2272727272727266</v>
      </c>
      <c r="H117" s="22">
        <f>AVERAGE(D117:G117)</f>
        <v>3.951426024955436</v>
      </c>
      <c r="I117" s="37"/>
    </row>
    <row r="118" spans="2:9" x14ac:dyDescent="0.25">
      <c r="B118" s="1" t="s">
        <v>2</v>
      </c>
      <c r="C118" s="1" t="s">
        <v>3</v>
      </c>
      <c r="D118" s="22">
        <v>0.88235294117647034</v>
      </c>
      <c r="E118" s="34">
        <v>0.83333333333333326</v>
      </c>
      <c r="F118" s="22">
        <v>14.333333333333334</v>
      </c>
      <c r="G118" s="22">
        <v>1.1363636363636362</v>
      </c>
      <c r="H118" s="22">
        <f t="shared" ref="H118:H135" si="6">AVERAGE(D118:G118)</f>
        <v>4.2963458110516939</v>
      </c>
      <c r="I118" s="37"/>
    </row>
    <row r="119" spans="2:9" x14ac:dyDescent="0.25">
      <c r="B119" s="1" t="s">
        <v>4</v>
      </c>
      <c r="C119" s="1" t="s">
        <v>5</v>
      </c>
      <c r="D119" s="22">
        <v>0.88235294117647034</v>
      </c>
      <c r="E119" s="34">
        <v>1.3888888888888886</v>
      </c>
      <c r="F119" s="22">
        <v>0</v>
      </c>
      <c r="G119" s="22">
        <v>0</v>
      </c>
      <c r="H119" s="22">
        <f t="shared" si="6"/>
        <v>0.56781045751633974</v>
      </c>
      <c r="I119" s="37"/>
    </row>
    <row r="120" spans="2:9" x14ac:dyDescent="0.25">
      <c r="B120" s="1" t="s">
        <v>6</v>
      </c>
      <c r="C120" s="1" t="s">
        <v>28</v>
      </c>
      <c r="D120" s="22">
        <v>32.35294117647058</v>
      </c>
      <c r="E120" s="34">
        <v>37.777777777777779</v>
      </c>
      <c r="F120" s="22">
        <v>46.999999999999993</v>
      </c>
      <c r="G120" s="22">
        <v>12.499999999999998</v>
      </c>
      <c r="H120" s="22">
        <f t="shared" si="6"/>
        <v>32.407679738562088</v>
      </c>
      <c r="I120" s="37"/>
    </row>
    <row r="121" spans="2:9" x14ac:dyDescent="0.25">
      <c r="B121" s="1" t="s">
        <v>7</v>
      </c>
      <c r="C121" s="1" t="s">
        <v>29</v>
      </c>
      <c r="D121" s="22">
        <v>16.764705882352938</v>
      </c>
      <c r="E121" s="34">
        <v>10.277777777777775</v>
      </c>
      <c r="F121" s="22">
        <v>6.333333333333333</v>
      </c>
      <c r="G121" s="22">
        <v>3.4090909090909087</v>
      </c>
      <c r="H121" s="22">
        <f t="shared" si="6"/>
        <v>9.1962269756387389</v>
      </c>
      <c r="I121" s="37"/>
    </row>
    <row r="122" spans="2:9" x14ac:dyDescent="0.25">
      <c r="B122" s="1" t="s">
        <v>8</v>
      </c>
      <c r="C122" s="1" t="s">
        <v>9</v>
      </c>
      <c r="D122" s="22">
        <v>7.0588235294117627</v>
      </c>
      <c r="E122" s="34">
        <v>0</v>
      </c>
      <c r="F122" s="22">
        <v>0</v>
      </c>
      <c r="G122" s="22">
        <v>0</v>
      </c>
      <c r="H122" s="22">
        <f t="shared" si="6"/>
        <v>1.7647058823529407</v>
      </c>
      <c r="I122" s="37"/>
    </row>
    <row r="123" spans="2:9" x14ac:dyDescent="0.25">
      <c r="B123" s="4" t="s">
        <v>10</v>
      </c>
      <c r="C123" s="4" t="s">
        <v>30</v>
      </c>
      <c r="D123" s="25">
        <f>D117+D118+D119+D120+D122</f>
        <v>45.588235294117631</v>
      </c>
      <c r="E123" s="25">
        <f>SUM(E117:E122)</f>
        <v>54.444444444444443</v>
      </c>
      <c r="F123" s="25">
        <f>F117+F118+F119+F120+F121+F122</f>
        <v>69.666666666666657</v>
      </c>
      <c r="G123" s="25">
        <f>G117+G118+G119+G120+G121+G122</f>
        <v>22.27272727272727</v>
      </c>
      <c r="H123" s="25">
        <f t="shared" si="6"/>
        <v>47.993018419489005</v>
      </c>
      <c r="I123" s="37"/>
    </row>
    <row r="124" spans="2:9" x14ac:dyDescent="0.25">
      <c r="B124" s="1" t="s">
        <v>11</v>
      </c>
      <c r="C124" s="1" t="s">
        <v>12</v>
      </c>
      <c r="D124" s="22">
        <v>18.823529411764703</v>
      </c>
      <c r="E124" s="34">
        <v>14.72222222222222</v>
      </c>
      <c r="F124" s="22">
        <v>17.333333333333336</v>
      </c>
      <c r="G124" s="22">
        <v>19.09090909090909</v>
      </c>
      <c r="H124" s="22">
        <f t="shared" si="6"/>
        <v>17.492498514557337</v>
      </c>
      <c r="I124" s="37"/>
    </row>
    <row r="125" spans="2:9" x14ac:dyDescent="0.25">
      <c r="B125" s="1" t="s">
        <v>13</v>
      </c>
      <c r="C125" s="1" t="s">
        <v>31</v>
      </c>
      <c r="D125" s="22">
        <v>0.29411764705882348</v>
      </c>
      <c r="E125" s="34">
        <v>0.27777777777777773</v>
      </c>
      <c r="F125" s="22">
        <v>0</v>
      </c>
      <c r="G125" s="22">
        <v>0</v>
      </c>
      <c r="H125" s="22">
        <f t="shared" si="6"/>
        <v>0.14297385620915032</v>
      </c>
      <c r="I125" s="37"/>
    </row>
    <row r="126" spans="2:9" x14ac:dyDescent="0.25">
      <c r="B126" s="1" t="s">
        <v>15</v>
      </c>
      <c r="C126" s="1" t="s">
        <v>14</v>
      </c>
      <c r="D126" s="22">
        <v>0.29411764705882348</v>
      </c>
      <c r="E126" s="34">
        <v>0.55555555555555547</v>
      </c>
      <c r="F126" s="22">
        <v>0.33333333333333337</v>
      </c>
      <c r="G126" s="22">
        <v>0.22727272727272727</v>
      </c>
      <c r="H126" s="22">
        <f t="shared" si="6"/>
        <v>0.35256981580510988</v>
      </c>
      <c r="I126" s="37"/>
    </row>
    <row r="127" spans="2:9" x14ac:dyDescent="0.25">
      <c r="B127" s="1" t="s">
        <v>17</v>
      </c>
      <c r="C127" s="1" t="s">
        <v>16</v>
      </c>
      <c r="D127" s="22">
        <v>2.0588235294117645</v>
      </c>
      <c r="E127" s="34">
        <v>2.4999999999999996</v>
      </c>
      <c r="F127" s="22">
        <v>2.3333333333333335</v>
      </c>
      <c r="G127" s="22">
        <v>1.5909090909090908</v>
      </c>
      <c r="H127" s="22">
        <f t="shared" si="6"/>
        <v>2.1207664884135475</v>
      </c>
      <c r="I127" s="37"/>
    </row>
    <row r="128" spans="2:9" x14ac:dyDescent="0.25">
      <c r="B128" s="1" t="s">
        <v>19</v>
      </c>
      <c r="C128" s="1" t="s">
        <v>18</v>
      </c>
      <c r="D128" s="22">
        <v>0.58823529411764697</v>
      </c>
      <c r="E128" s="34">
        <v>2.4999999999999996</v>
      </c>
      <c r="F128" s="22">
        <v>5</v>
      </c>
      <c r="G128" s="22">
        <v>1.5909090909090908</v>
      </c>
      <c r="H128" s="22">
        <f t="shared" si="6"/>
        <v>2.4197860962566846</v>
      </c>
      <c r="I128" s="37"/>
    </row>
    <row r="129" spans="2:9" x14ac:dyDescent="0.25">
      <c r="B129" s="1" t="s">
        <v>20</v>
      </c>
      <c r="C129" s="1" t="s">
        <v>32</v>
      </c>
      <c r="D129" s="22">
        <v>8.235294117647058</v>
      </c>
      <c r="E129" s="34">
        <v>17.777777777777775</v>
      </c>
      <c r="F129" s="22">
        <v>1</v>
      </c>
      <c r="G129" s="22">
        <v>48.86363636363636</v>
      </c>
      <c r="H129" s="22">
        <f t="shared" si="6"/>
        <v>18.969177064765297</v>
      </c>
      <c r="I129" s="37"/>
    </row>
    <row r="130" spans="2:9" x14ac:dyDescent="0.25">
      <c r="B130" s="1" t="s">
        <v>21</v>
      </c>
      <c r="C130" s="1" t="s">
        <v>33</v>
      </c>
      <c r="D130" s="22">
        <v>0</v>
      </c>
      <c r="E130" s="34">
        <v>0</v>
      </c>
      <c r="F130" s="22">
        <v>0</v>
      </c>
      <c r="G130" s="22">
        <v>0</v>
      </c>
      <c r="H130" s="22">
        <f t="shared" si="6"/>
        <v>0</v>
      </c>
      <c r="I130" s="37"/>
    </row>
    <row r="131" spans="2:9" x14ac:dyDescent="0.25">
      <c r="B131" s="1" t="s">
        <v>22</v>
      </c>
      <c r="C131" s="1" t="s">
        <v>34</v>
      </c>
      <c r="D131" s="22">
        <v>0</v>
      </c>
      <c r="E131" s="34">
        <v>0</v>
      </c>
      <c r="F131" s="22">
        <v>0</v>
      </c>
      <c r="G131" s="22">
        <v>0</v>
      </c>
      <c r="H131" s="22">
        <f t="shared" si="6"/>
        <v>0</v>
      </c>
      <c r="I131" s="37"/>
    </row>
    <row r="132" spans="2:9" x14ac:dyDescent="0.25">
      <c r="B132" s="1" t="s">
        <v>23</v>
      </c>
      <c r="C132" s="1" t="s">
        <v>35</v>
      </c>
      <c r="D132" s="22">
        <v>0</v>
      </c>
      <c r="E132" s="34">
        <v>0</v>
      </c>
      <c r="F132" s="22">
        <v>0</v>
      </c>
      <c r="G132" s="22">
        <v>0</v>
      </c>
      <c r="H132" s="22">
        <f t="shared" si="6"/>
        <v>0</v>
      </c>
      <c r="I132" s="37"/>
    </row>
    <row r="133" spans="2:9" x14ac:dyDescent="0.25">
      <c r="B133" s="1" t="s">
        <v>24</v>
      </c>
      <c r="C133" s="1" t="s">
        <v>36</v>
      </c>
      <c r="D133" s="22">
        <v>0</v>
      </c>
      <c r="E133" s="34">
        <v>0</v>
      </c>
      <c r="F133" s="22">
        <v>0</v>
      </c>
      <c r="G133" s="22">
        <v>0</v>
      </c>
      <c r="H133" s="22">
        <f t="shared" si="6"/>
        <v>0</v>
      </c>
      <c r="I133" s="37"/>
    </row>
    <row r="134" spans="2:9" x14ac:dyDescent="0.25">
      <c r="B134" s="1" t="s">
        <v>37</v>
      </c>
      <c r="C134" s="1" t="s">
        <v>38</v>
      </c>
      <c r="D134" s="22">
        <v>7.3529411764705861</v>
      </c>
      <c r="E134" s="34">
        <v>7.2222222222222214</v>
      </c>
      <c r="F134" s="22">
        <v>4.3333333333333339</v>
      </c>
      <c r="G134" s="22">
        <v>6.3636363636363633</v>
      </c>
      <c r="H134" s="22">
        <f t="shared" si="6"/>
        <v>6.3180332739156269</v>
      </c>
      <c r="I134" s="37"/>
    </row>
    <row r="135" spans="2:9" x14ac:dyDescent="0.25">
      <c r="B135" s="1" t="s">
        <v>39</v>
      </c>
      <c r="C135" s="1" t="s">
        <v>40</v>
      </c>
      <c r="D135" s="22">
        <v>99.999999999999986</v>
      </c>
      <c r="E135" s="34">
        <v>99.999999999999972</v>
      </c>
      <c r="F135" s="22">
        <v>99.999999999999986</v>
      </c>
      <c r="G135" s="22">
        <v>99.999999999999986</v>
      </c>
      <c r="H135" s="22">
        <f t="shared" si="6"/>
        <v>99.999999999999986</v>
      </c>
      <c r="I135" s="37"/>
    </row>
    <row r="138" spans="2:9" x14ac:dyDescent="0.25">
      <c r="B138" s="6"/>
      <c r="C138" s="7" t="s">
        <v>74</v>
      </c>
      <c r="D138" s="7" t="s">
        <v>46</v>
      </c>
      <c r="E138" s="7" t="s">
        <v>47</v>
      </c>
      <c r="F138" s="7" t="s">
        <v>42</v>
      </c>
      <c r="G138" s="7" t="s">
        <v>49</v>
      </c>
      <c r="H138" s="7" t="s">
        <v>50</v>
      </c>
      <c r="I138" s="12"/>
    </row>
    <row r="139" spans="2:9" x14ac:dyDescent="0.25">
      <c r="B139" s="2" t="s">
        <v>41</v>
      </c>
      <c r="C139" s="2" t="s">
        <v>26</v>
      </c>
      <c r="D139" s="119" t="s">
        <v>27</v>
      </c>
      <c r="E139" s="119"/>
      <c r="F139" s="119"/>
      <c r="G139" s="119"/>
      <c r="H139" s="119"/>
      <c r="I139" s="24"/>
    </row>
    <row r="140" spans="2:9" x14ac:dyDescent="0.25">
      <c r="B140" s="1" t="s">
        <v>0</v>
      </c>
      <c r="C140" s="1" t="s">
        <v>1</v>
      </c>
      <c r="D140" s="22">
        <v>4</v>
      </c>
      <c r="E140" s="34">
        <v>1.4705882352941173</v>
      </c>
      <c r="F140" s="22">
        <v>3.4374999999999991</v>
      </c>
      <c r="G140" s="22">
        <v>11.600000000000001</v>
      </c>
      <c r="H140" s="22">
        <f>AVERAGE(D140:G140)</f>
        <v>5.1270220588235293</v>
      </c>
      <c r="I140" s="37"/>
    </row>
    <row r="141" spans="2:9" x14ac:dyDescent="0.25">
      <c r="B141" s="1" t="s">
        <v>2</v>
      </c>
      <c r="C141" s="1" t="s">
        <v>3</v>
      </c>
      <c r="D141" s="22">
        <v>5.4285714285714279</v>
      </c>
      <c r="E141" s="34">
        <v>6.7647058823529393</v>
      </c>
      <c r="F141" s="22">
        <v>0.93749999999999978</v>
      </c>
      <c r="G141" s="22">
        <v>0</v>
      </c>
      <c r="H141" s="22">
        <f t="shared" ref="H141:H158" si="7">AVERAGE(D141:G141)</f>
        <v>3.2826943277310918</v>
      </c>
      <c r="I141" s="37"/>
    </row>
    <row r="142" spans="2:9" x14ac:dyDescent="0.25">
      <c r="B142" s="1" t="s">
        <v>4</v>
      </c>
      <c r="C142" s="1" t="s">
        <v>5</v>
      </c>
      <c r="D142" s="22">
        <v>0.85714285714285698</v>
      </c>
      <c r="E142" s="34">
        <v>0.88235294117647034</v>
      </c>
      <c r="F142" s="22">
        <v>0.62499999999999989</v>
      </c>
      <c r="G142" s="22">
        <v>1.4000000000000001</v>
      </c>
      <c r="H142" s="22">
        <f t="shared" si="7"/>
        <v>0.94112394957983181</v>
      </c>
      <c r="I142" s="37"/>
    </row>
    <row r="143" spans="2:9" x14ac:dyDescent="0.25">
      <c r="B143" s="1" t="s">
        <v>6</v>
      </c>
      <c r="C143" s="1" t="s">
        <v>28</v>
      </c>
      <c r="D143" s="22">
        <v>21.142857142857139</v>
      </c>
      <c r="E143" s="34">
        <v>30.882352941176464</v>
      </c>
      <c r="F143" s="22">
        <v>14.687499999999998</v>
      </c>
      <c r="G143" s="22">
        <v>26</v>
      </c>
      <c r="H143" s="22">
        <f t="shared" si="7"/>
        <v>23.178177521008401</v>
      </c>
      <c r="I143" s="37"/>
    </row>
    <row r="144" spans="2:9" x14ac:dyDescent="0.25">
      <c r="B144" s="1" t="s">
        <v>7</v>
      </c>
      <c r="C144" s="1" t="s">
        <v>29</v>
      </c>
      <c r="D144" s="22">
        <v>5.7142857142857135</v>
      </c>
      <c r="E144" s="34">
        <v>12.94117647058823</v>
      </c>
      <c r="F144" s="22">
        <v>8.1249999999999982</v>
      </c>
      <c r="G144" s="22">
        <v>7.1999999999999993</v>
      </c>
      <c r="H144" s="22">
        <f t="shared" si="7"/>
        <v>8.4951155462184857</v>
      </c>
      <c r="I144" s="37"/>
    </row>
    <row r="145" spans="2:9" x14ac:dyDescent="0.25">
      <c r="B145" s="1" t="s">
        <v>8</v>
      </c>
      <c r="C145" s="1" t="s">
        <v>9</v>
      </c>
      <c r="D145" s="22">
        <v>0</v>
      </c>
      <c r="E145" s="34">
        <v>0</v>
      </c>
      <c r="F145" s="22">
        <v>0</v>
      </c>
      <c r="G145" s="22">
        <v>0</v>
      </c>
      <c r="H145" s="22">
        <f t="shared" si="7"/>
        <v>0</v>
      </c>
      <c r="I145" s="37"/>
    </row>
    <row r="146" spans="2:9" x14ac:dyDescent="0.25">
      <c r="B146" s="4" t="s">
        <v>10</v>
      </c>
      <c r="C146" s="4" t="s">
        <v>30</v>
      </c>
      <c r="D146" s="25">
        <f>D140+D141+D142+D143+D144+D145</f>
        <v>37.142857142857139</v>
      </c>
      <c r="E146" s="25">
        <f>SUM(E140:E145)</f>
        <v>52.941176470588225</v>
      </c>
      <c r="F146" s="25">
        <f>F140+F141+F142+F143+F144+F145</f>
        <v>27.812499999999993</v>
      </c>
      <c r="G146" s="25">
        <f>G140+G141+G142+G143+G144+G145</f>
        <v>46.2</v>
      </c>
      <c r="H146" s="25">
        <f t="shared" si="7"/>
        <v>41.024133403361347</v>
      </c>
      <c r="I146" s="37"/>
    </row>
    <row r="147" spans="2:9" x14ac:dyDescent="0.25">
      <c r="B147" s="1" t="s">
        <v>11</v>
      </c>
      <c r="C147" s="1" t="s">
        <v>12</v>
      </c>
      <c r="D147" s="22">
        <v>24.285714285714285</v>
      </c>
      <c r="E147" s="34">
        <v>28.52941176470588</v>
      </c>
      <c r="F147" s="22">
        <v>14.374999999999996</v>
      </c>
      <c r="G147" s="22">
        <v>19.8</v>
      </c>
      <c r="H147" s="22">
        <f t="shared" si="7"/>
        <v>21.74753151260504</v>
      </c>
      <c r="I147" s="37"/>
    </row>
    <row r="148" spans="2:9" x14ac:dyDescent="0.25">
      <c r="B148" s="1" t="s">
        <v>13</v>
      </c>
      <c r="C148" s="1" t="s">
        <v>31</v>
      </c>
      <c r="D148" s="22">
        <v>0</v>
      </c>
      <c r="E148" s="34">
        <v>0.29411764705882348</v>
      </c>
      <c r="F148" s="22">
        <v>0.62499999999999989</v>
      </c>
      <c r="G148" s="22">
        <v>1</v>
      </c>
      <c r="H148" s="22">
        <f t="shared" si="7"/>
        <v>0.47977941176470584</v>
      </c>
      <c r="I148" s="37"/>
    </row>
    <row r="149" spans="2:9" x14ac:dyDescent="0.25">
      <c r="B149" s="1" t="s">
        <v>15</v>
      </c>
      <c r="C149" s="1" t="s">
        <v>14</v>
      </c>
      <c r="D149" s="22">
        <v>0.2857142857142857</v>
      </c>
      <c r="E149" s="34">
        <v>0.29411764705882348</v>
      </c>
      <c r="F149" s="22">
        <v>0.31249999999999994</v>
      </c>
      <c r="G149" s="22">
        <v>0.8</v>
      </c>
      <c r="H149" s="22">
        <f t="shared" si="7"/>
        <v>0.42308298319327731</v>
      </c>
      <c r="I149" s="37"/>
    </row>
    <row r="150" spans="2:9" ht="14.25" customHeight="1" x14ac:dyDescent="0.25">
      <c r="B150" s="1" t="s">
        <v>17</v>
      </c>
      <c r="C150" s="1" t="s">
        <v>16</v>
      </c>
      <c r="D150" s="22">
        <v>0.5714285714285714</v>
      </c>
      <c r="E150" s="34">
        <v>1.7647058823529407</v>
      </c>
      <c r="F150" s="22">
        <v>0.93749999999999978</v>
      </c>
      <c r="G150" s="22">
        <v>1.6</v>
      </c>
      <c r="H150" s="22">
        <f t="shared" si="7"/>
        <v>1.2184086134453782</v>
      </c>
      <c r="I150" s="37"/>
    </row>
    <row r="151" spans="2:9" x14ac:dyDescent="0.25">
      <c r="B151" s="1" t="s">
        <v>19</v>
      </c>
      <c r="C151" s="1" t="s">
        <v>18</v>
      </c>
      <c r="D151" s="22">
        <v>1.714285714285714</v>
      </c>
      <c r="E151" s="34">
        <v>3.5294117647058814</v>
      </c>
      <c r="F151" s="22">
        <v>3.1249999999999996</v>
      </c>
      <c r="G151" s="22">
        <v>6.4</v>
      </c>
      <c r="H151" s="22">
        <f t="shared" si="7"/>
        <v>3.692174369747899</v>
      </c>
      <c r="I151" s="37"/>
    </row>
    <row r="152" spans="2:9" x14ac:dyDescent="0.25">
      <c r="B152" s="1" t="s">
        <v>20</v>
      </c>
      <c r="C152" s="1" t="s">
        <v>32</v>
      </c>
      <c r="D152" s="22">
        <v>16.857142857142854</v>
      </c>
      <c r="E152" s="34">
        <v>3.5294117647058814</v>
      </c>
      <c r="F152" s="22">
        <v>44.687499999999986</v>
      </c>
      <c r="G152" s="22">
        <v>8.4</v>
      </c>
      <c r="H152" s="22">
        <f t="shared" si="7"/>
        <v>18.368513655462181</v>
      </c>
      <c r="I152" s="37"/>
    </row>
    <row r="153" spans="2:9" x14ac:dyDescent="0.25">
      <c r="B153" s="1" t="s">
        <v>21</v>
      </c>
      <c r="C153" s="1" t="s">
        <v>33</v>
      </c>
      <c r="D153" s="22">
        <v>0</v>
      </c>
      <c r="E153" s="34">
        <v>0</v>
      </c>
      <c r="F153" s="22">
        <v>0</v>
      </c>
      <c r="G153" s="22">
        <v>0</v>
      </c>
      <c r="H153" s="22">
        <f t="shared" si="7"/>
        <v>0</v>
      </c>
      <c r="I153" s="37"/>
    </row>
    <row r="154" spans="2:9" x14ac:dyDescent="0.25">
      <c r="B154" s="1" t="s">
        <v>22</v>
      </c>
      <c r="C154" s="1" t="s">
        <v>34</v>
      </c>
      <c r="D154" s="22">
        <v>0</v>
      </c>
      <c r="E154" s="34">
        <v>0</v>
      </c>
      <c r="F154" s="22">
        <v>0</v>
      </c>
      <c r="G154" s="22">
        <v>0</v>
      </c>
      <c r="H154" s="22">
        <f t="shared" si="7"/>
        <v>0</v>
      </c>
      <c r="I154" s="37"/>
    </row>
    <row r="155" spans="2:9" x14ac:dyDescent="0.25">
      <c r="B155" s="1" t="s">
        <v>23</v>
      </c>
      <c r="C155" s="1" t="s">
        <v>35</v>
      </c>
      <c r="D155" s="22">
        <v>0</v>
      </c>
      <c r="E155" s="34">
        <v>0</v>
      </c>
      <c r="F155" s="22">
        <v>0</v>
      </c>
      <c r="G155" s="22">
        <v>0</v>
      </c>
      <c r="H155" s="22">
        <f t="shared" si="7"/>
        <v>0</v>
      </c>
      <c r="I155" s="37"/>
    </row>
    <row r="156" spans="2:9" x14ac:dyDescent="0.25">
      <c r="B156" s="1" t="s">
        <v>24</v>
      </c>
      <c r="C156" s="1" t="s">
        <v>36</v>
      </c>
      <c r="D156" s="22">
        <v>0</v>
      </c>
      <c r="E156" s="34">
        <v>0</v>
      </c>
      <c r="F156" s="22">
        <v>0</v>
      </c>
      <c r="G156" s="22">
        <v>0</v>
      </c>
      <c r="H156" s="22">
        <f>AVERAGE(D156:G156)</f>
        <v>0</v>
      </c>
      <c r="I156" s="37"/>
    </row>
    <row r="157" spans="2:9" x14ac:dyDescent="0.25">
      <c r="B157" s="1" t="s">
        <v>37</v>
      </c>
      <c r="C157" s="1" t="s">
        <v>38</v>
      </c>
      <c r="D157" s="22">
        <v>19.142857142857142</v>
      </c>
      <c r="E157" s="34">
        <v>9.1176470588235272</v>
      </c>
      <c r="F157" s="22">
        <v>8.1249999999999982</v>
      </c>
      <c r="G157" s="22">
        <v>15.8</v>
      </c>
      <c r="H157" s="22">
        <f t="shared" si="7"/>
        <v>13.046376050420168</v>
      </c>
      <c r="I157" s="37"/>
    </row>
    <row r="158" spans="2:9" x14ac:dyDescent="0.25">
      <c r="B158" s="1" t="s">
        <v>39</v>
      </c>
      <c r="C158" s="1" t="s">
        <v>40</v>
      </c>
      <c r="D158" s="22">
        <v>99.999999999999986</v>
      </c>
      <c r="E158" s="34">
        <v>99.999999999999986</v>
      </c>
      <c r="F158" s="22">
        <v>99.999999999999972</v>
      </c>
      <c r="G158" s="22">
        <v>100</v>
      </c>
      <c r="H158" s="22">
        <f t="shared" si="7"/>
        <v>99.999999999999986</v>
      </c>
      <c r="I158" s="37"/>
    </row>
    <row r="161" spans="2:9" x14ac:dyDescent="0.25">
      <c r="B161" s="6"/>
      <c r="C161" s="7" t="s">
        <v>75</v>
      </c>
      <c r="D161" s="7" t="s">
        <v>46</v>
      </c>
      <c r="E161" s="7" t="s">
        <v>47</v>
      </c>
      <c r="F161" s="7" t="s">
        <v>42</v>
      </c>
      <c r="G161" s="7" t="s">
        <v>49</v>
      </c>
      <c r="H161" s="7" t="s">
        <v>50</v>
      </c>
      <c r="I161" s="12"/>
    </row>
    <row r="162" spans="2:9" x14ac:dyDescent="0.25">
      <c r="B162" s="2" t="s">
        <v>41</v>
      </c>
      <c r="C162" s="2" t="s">
        <v>26</v>
      </c>
      <c r="D162" s="119" t="s">
        <v>27</v>
      </c>
      <c r="E162" s="119"/>
      <c r="F162" s="119"/>
      <c r="G162" s="119"/>
      <c r="H162" s="119"/>
      <c r="I162" s="24"/>
    </row>
    <row r="163" spans="2:9" x14ac:dyDescent="0.25">
      <c r="B163" s="1" t="s">
        <v>0</v>
      </c>
      <c r="C163" s="1" t="s">
        <v>1</v>
      </c>
      <c r="D163" s="22">
        <v>11.851851851851851</v>
      </c>
      <c r="E163" s="22">
        <v>13.8</v>
      </c>
      <c r="F163" s="22">
        <v>7.5</v>
      </c>
      <c r="G163" s="22">
        <v>1</v>
      </c>
      <c r="H163" s="22">
        <f>AVERAGE(D163:G163)</f>
        <v>8.537962962962963</v>
      </c>
      <c r="I163" s="37"/>
    </row>
    <row r="164" spans="2:9" x14ac:dyDescent="0.25">
      <c r="B164" s="1" t="s">
        <v>2</v>
      </c>
      <c r="C164" s="1" t="s">
        <v>3</v>
      </c>
      <c r="D164" s="22">
        <v>1.1111111111111109</v>
      </c>
      <c r="E164" s="22">
        <v>2.6</v>
      </c>
      <c r="F164" s="22">
        <v>1.9230769230769229</v>
      </c>
      <c r="G164" s="22">
        <v>0.25</v>
      </c>
      <c r="H164" s="22">
        <f t="shared" ref="H164:H181" si="8">AVERAGE(D164:G164)</f>
        <v>1.4710470085470084</v>
      </c>
      <c r="I164" s="37"/>
    </row>
    <row r="165" spans="2:9" x14ac:dyDescent="0.25">
      <c r="B165" s="1" t="s">
        <v>4</v>
      </c>
      <c r="C165" s="1" t="s">
        <v>5</v>
      </c>
      <c r="D165" s="22">
        <v>1.1111111111111109</v>
      </c>
      <c r="E165" s="22">
        <v>2.4</v>
      </c>
      <c r="F165" s="22">
        <v>1.5384615384615385</v>
      </c>
      <c r="G165" s="22">
        <v>0.5</v>
      </c>
      <c r="H165" s="22">
        <f t="shared" si="8"/>
        <v>1.3873931623931623</v>
      </c>
      <c r="I165" s="37"/>
    </row>
    <row r="166" spans="2:9" x14ac:dyDescent="0.25">
      <c r="B166" s="1" t="s">
        <v>6</v>
      </c>
      <c r="C166" s="1" t="s">
        <v>28</v>
      </c>
      <c r="D166" s="22">
        <v>17.592592592592592</v>
      </c>
      <c r="E166" s="22">
        <v>34.799999999999997</v>
      </c>
      <c r="F166" s="22">
        <v>36.153846153846153</v>
      </c>
      <c r="G166" s="34">
        <v>16.25</v>
      </c>
      <c r="H166" s="22">
        <f t="shared" si="8"/>
        <v>26.199109686609688</v>
      </c>
      <c r="I166" s="37"/>
    </row>
    <row r="167" spans="2:9" x14ac:dyDescent="0.25">
      <c r="B167" s="1" t="s">
        <v>7</v>
      </c>
      <c r="C167" s="1" t="s">
        <v>29</v>
      </c>
      <c r="D167" s="22">
        <v>2.2222222222222219</v>
      </c>
      <c r="E167" s="22">
        <v>4.2</v>
      </c>
      <c r="F167" s="22">
        <v>6.3461538461538467</v>
      </c>
      <c r="G167" s="22">
        <v>2.2499999999999996</v>
      </c>
      <c r="H167" s="22">
        <f t="shared" si="8"/>
        <v>3.7545940170940173</v>
      </c>
      <c r="I167" s="37"/>
    </row>
    <row r="168" spans="2:9" x14ac:dyDescent="0.25">
      <c r="B168" s="1" t="s">
        <v>8</v>
      </c>
      <c r="C168" s="1" t="s">
        <v>9</v>
      </c>
      <c r="D168" s="22">
        <v>0</v>
      </c>
      <c r="E168" s="22">
        <v>0</v>
      </c>
      <c r="F168" s="22">
        <v>0</v>
      </c>
      <c r="G168" s="22">
        <v>0</v>
      </c>
      <c r="H168" s="22">
        <f t="shared" si="8"/>
        <v>0</v>
      </c>
      <c r="I168" s="37"/>
    </row>
    <row r="169" spans="2:9" x14ac:dyDescent="0.25">
      <c r="B169" s="4" t="s">
        <v>10</v>
      </c>
      <c r="C169" s="4" t="s">
        <v>30</v>
      </c>
      <c r="D169" s="25">
        <f>D163+D164+D165+D166+D167+D168</f>
        <v>33.888888888888886</v>
      </c>
      <c r="E169" s="25">
        <f>E163+E164+E165+E166+E167+E168</f>
        <v>57.8</v>
      </c>
      <c r="F169" s="25">
        <f>F163+F164+F165+F166+F167+F168</f>
        <v>53.46153846153846</v>
      </c>
      <c r="G169" s="25">
        <f>G163+G164+G165+G166+G167+G168</f>
        <v>20.25</v>
      </c>
      <c r="H169" s="25">
        <f t="shared" si="8"/>
        <v>41.350106837606837</v>
      </c>
      <c r="I169" s="37"/>
    </row>
    <row r="170" spans="2:9" x14ac:dyDescent="0.25">
      <c r="B170" s="1" t="s">
        <v>11</v>
      </c>
      <c r="C170" s="1" t="s">
        <v>12</v>
      </c>
      <c r="D170" s="22">
        <v>23.148148148148145</v>
      </c>
      <c r="E170" s="22">
        <v>21.6</v>
      </c>
      <c r="F170" s="22">
        <v>17.69230769230769</v>
      </c>
      <c r="G170" s="22">
        <v>19.75</v>
      </c>
      <c r="H170" s="22">
        <f t="shared" si="8"/>
        <v>20.54761396011396</v>
      </c>
      <c r="I170" s="37"/>
    </row>
    <row r="171" spans="2:9" x14ac:dyDescent="0.25">
      <c r="B171" s="1" t="s">
        <v>13</v>
      </c>
      <c r="C171" s="1" t="s">
        <v>31</v>
      </c>
      <c r="D171" s="22">
        <v>0.7407407407407407</v>
      </c>
      <c r="E171" s="22">
        <v>0.8</v>
      </c>
      <c r="F171" s="22">
        <v>0</v>
      </c>
      <c r="G171" s="22">
        <v>0</v>
      </c>
      <c r="H171" s="22">
        <f t="shared" si="8"/>
        <v>0.38518518518518519</v>
      </c>
      <c r="I171" s="37"/>
    </row>
    <row r="172" spans="2:9" x14ac:dyDescent="0.25">
      <c r="B172" s="1" t="s">
        <v>15</v>
      </c>
      <c r="C172" s="1" t="s">
        <v>14</v>
      </c>
      <c r="D172" s="22">
        <v>0.92592592592592582</v>
      </c>
      <c r="E172" s="22">
        <v>0.6</v>
      </c>
      <c r="F172" s="22">
        <v>0.57692307692307687</v>
      </c>
      <c r="G172" s="22">
        <v>0.25</v>
      </c>
      <c r="H172" s="22">
        <f t="shared" si="8"/>
        <v>0.58821225071225069</v>
      </c>
      <c r="I172" s="37"/>
    </row>
    <row r="173" spans="2:9" x14ac:dyDescent="0.25">
      <c r="B173" s="1" t="s">
        <v>17</v>
      </c>
      <c r="C173" s="1" t="s">
        <v>16</v>
      </c>
      <c r="D173" s="22">
        <v>1.2962962962962963</v>
      </c>
      <c r="E173" s="22">
        <v>1</v>
      </c>
      <c r="F173" s="22">
        <v>0.76923076923076927</v>
      </c>
      <c r="G173" s="22">
        <v>0.5</v>
      </c>
      <c r="H173" s="22">
        <f t="shared" si="8"/>
        <v>0.89138176638176636</v>
      </c>
      <c r="I173" s="37"/>
    </row>
    <row r="174" spans="2:9" x14ac:dyDescent="0.25">
      <c r="B174" s="1" t="s">
        <v>19</v>
      </c>
      <c r="C174" s="1" t="s">
        <v>18</v>
      </c>
      <c r="D174" s="22">
        <v>3.1481481481481484</v>
      </c>
      <c r="E174" s="22">
        <v>4.2</v>
      </c>
      <c r="F174" s="22">
        <v>4.0384615384615383</v>
      </c>
      <c r="G174" s="22">
        <v>1.4999999999999998</v>
      </c>
      <c r="H174" s="22">
        <f t="shared" si="8"/>
        <v>3.2216524216524216</v>
      </c>
      <c r="I174" s="37"/>
    </row>
    <row r="175" spans="2:9" x14ac:dyDescent="0.25">
      <c r="B175" s="1" t="s">
        <v>20</v>
      </c>
      <c r="C175" s="1" t="s">
        <v>32</v>
      </c>
      <c r="D175" s="22">
        <v>20.925925925925927</v>
      </c>
      <c r="E175" s="22">
        <v>8</v>
      </c>
      <c r="F175" s="22">
        <v>14.423076923076923</v>
      </c>
      <c r="G175" s="22">
        <v>54.749999999999993</v>
      </c>
      <c r="H175" s="22">
        <f t="shared" si="8"/>
        <v>24.524750712250711</v>
      </c>
      <c r="I175" s="37"/>
    </row>
    <row r="176" spans="2:9" x14ac:dyDescent="0.25">
      <c r="B176" s="1" t="s">
        <v>21</v>
      </c>
      <c r="C176" s="1" t="s">
        <v>33</v>
      </c>
      <c r="D176" s="22">
        <v>0</v>
      </c>
      <c r="E176" s="22">
        <v>0</v>
      </c>
      <c r="F176" s="22">
        <v>0</v>
      </c>
      <c r="G176" s="22">
        <v>0</v>
      </c>
      <c r="H176" s="22">
        <f t="shared" si="8"/>
        <v>0</v>
      </c>
      <c r="I176" s="37"/>
    </row>
    <row r="177" spans="2:9" x14ac:dyDescent="0.25">
      <c r="B177" s="1" t="s">
        <v>22</v>
      </c>
      <c r="C177" s="1" t="s">
        <v>34</v>
      </c>
      <c r="D177" s="22">
        <v>0</v>
      </c>
      <c r="E177" s="22">
        <v>0</v>
      </c>
      <c r="F177" s="22">
        <v>0</v>
      </c>
      <c r="G177" s="22">
        <v>0</v>
      </c>
      <c r="H177" s="22">
        <f t="shared" si="8"/>
        <v>0</v>
      </c>
      <c r="I177" s="37"/>
    </row>
    <row r="178" spans="2:9" x14ac:dyDescent="0.25">
      <c r="B178" s="1" t="s">
        <v>23</v>
      </c>
      <c r="C178" s="1" t="s">
        <v>35</v>
      </c>
      <c r="D178" s="22">
        <v>0</v>
      </c>
      <c r="E178" s="22">
        <v>0</v>
      </c>
      <c r="F178" s="22">
        <v>0</v>
      </c>
      <c r="G178" s="22">
        <v>0</v>
      </c>
      <c r="H178" s="22">
        <f t="shared" si="8"/>
        <v>0</v>
      </c>
      <c r="I178" s="37"/>
    </row>
    <row r="179" spans="2:9" x14ac:dyDescent="0.25">
      <c r="B179" s="1" t="s">
        <v>24</v>
      </c>
      <c r="C179" s="1" t="s">
        <v>36</v>
      </c>
      <c r="D179" s="22">
        <v>0</v>
      </c>
      <c r="E179" s="22">
        <v>0</v>
      </c>
      <c r="F179" s="22">
        <v>0</v>
      </c>
      <c r="G179" s="22">
        <v>0</v>
      </c>
      <c r="H179" s="22">
        <f t="shared" si="8"/>
        <v>0</v>
      </c>
      <c r="I179" s="37"/>
    </row>
    <row r="180" spans="2:9" x14ac:dyDescent="0.25">
      <c r="B180" s="1" t="s">
        <v>37</v>
      </c>
      <c r="C180" s="1" t="s">
        <v>38</v>
      </c>
      <c r="D180" s="22">
        <v>15.925925925925924</v>
      </c>
      <c r="E180" s="22">
        <v>6</v>
      </c>
      <c r="F180" s="22">
        <v>9.0384615384615383</v>
      </c>
      <c r="G180" s="22">
        <v>2.9999999999999996</v>
      </c>
      <c r="H180" s="22">
        <f t="shared" si="8"/>
        <v>8.491096866096866</v>
      </c>
      <c r="I180" s="37"/>
    </row>
    <row r="181" spans="2:9" x14ac:dyDescent="0.25">
      <c r="B181" s="1" t="s">
        <v>39</v>
      </c>
      <c r="C181" s="1" t="s">
        <v>40</v>
      </c>
      <c r="D181" s="22">
        <v>99.999999999999986</v>
      </c>
      <c r="E181" s="22">
        <v>100</v>
      </c>
      <c r="F181" s="22">
        <v>99.999999999999986</v>
      </c>
      <c r="G181" s="22">
        <v>100</v>
      </c>
      <c r="H181" s="22">
        <f t="shared" si="8"/>
        <v>100</v>
      </c>
      <c r="I181" s="37"/>
    </row>
  </sheetData>
  <mergeCells count="9">
    <mergeCell ref="D93:H93"/>
    <mergeCell ref="D116:H116"/>
    <mergeCell ref="B1:H1"/>
    <mergeCell ref="D139:H139"/>
    <mergeCell ref="D162:H162"/>
    <mergeCell ref="D3:H3"/>
    <mergeCell ref="D26:H26"/>
    <mergeCell ref="D48:H48"/>
    <mergeCell ref="D70:H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A112" workbookViewId="0">
      <selection activeCell="G137" sqref="G137"/>
    </sheetView>
  </sheetViews>
  <sheetFormatPr defaultRowHeight="15" x14ac:dyDescent="0.25"/>
  <cols>
    <col min="3" max="3" width="34.7109375" customWidth="1"/>
    <col min="4" max="4" width="10.85546875" customWidth="1"/>
    <col min="5" max="5" width="9.7109375" customWidth="1"/>
    <col min="6" max="6" width="10.7109375" customWidth="1"/>
    <col min="7" max="7" width="8.85546875" customWidth="1"/>
    <col min="8" max="8" width="13.42578125" customWidth="1"/>
    <col min="9" max="9" width="14.85546875" customWidth="1"/>
    <col min="10" max="13" width="9.140625" style="8"/>
  </cols>
  <sheetData>
    <row r="1" spans="1:11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1:11" x14ac:dyDescent="0.25">
      <c r="B2" s="60"/>
      <c r="C2" s="71" t="s">
        <v>125</v>
      </c>
      <c r="D2" s="71" t="s">
        <v>46</v>
      </c>
      <c r="E2" s="71" t="s">
        <v>47</v>
      </c>
      <c r="F2" s="71" t="s">
        <v>42</v>
      </c>
      <c r="G2" s="71" t="s">
        <v>49</v>
      </c>
      <c r="H2" s="71" t="s">
        <v>50</v>
      </c>
    </row>
    <row r="3" spans="1:11" x14ac:dyDescent="0.25">
      <c r="A3" s="8"/>
      <c r="B3" s="71" t="s">
        <v>41</v>
      </c>
      <c r="C3" s="71" t="s">
        <v>26</v>
      </c>
      <c r="D3" s="120" t="s">
        <v>27</v>
      </c>
      <c r="E3" s="120"/>
      <c r="F3" s="120"/>
      <c r="G3" s="120"/>
      <c r="H3" s="120"/>
      <c r="I3" s="8"/>
    </row>
    <row r="4" spans="1:11" x14ac:dyDescent="0.25">
      <c r="A4" s="8"/>
      <c r="B4" s="60" t="s">
        <v>0</v>
      </c>
      <c r="C4" s="60" t="s">
        <v>1</v>
      </c>
      <c r="D4" s="61">
        <f>AVERAGE(D28,D50,D73,D95,D117)</f>
        <v>2.7252878787878787</v>
      </c>
      <c r="E4" s="61">
        <f>AVERAGE(E28,E50,E73,E95,E117)</f>
        <v>4.0979999999999999</v>
      </c>
      <c r="F4" s="61">
        <f>AVERAGE(F28,F50,F73,F95,F117)</f>
        <v>3.4359999999999999</v>
      </c>
      <c r="G4" s="62" t="s">
        <v>48</v>
      </c>
      <c r="H4" s="62">
        <f>AVERAGE(D4:G4)</f>
        <v>3.4197626262626262</v>
      </c>
      <c r="I4" s="9"/>
    </row>
    <row r="5" spans="1:11" x14ac:dyDescent="0.25">
      <c r="A5" s="8"/>
      <c r="B5" s="60" t="s">
        <v>2</v>
      </c>
      <c r="C5" s="60" t="s">
        <v>3</v>
      </c>
      <c r="D5" s="61">
        <f t="shared" ref="D5:F22" si="0">AVERAGE(D29,D51,D74,D96,D118)</f>
        <v>1.449621212121212</v>
      </c>
      <c r="E5" s="61">
        <f t="shared" si="0"/>
        <v>2.2619999999999996</v>
      </c>
      <c r="F5" s="61">
        <f t="shared" si="0"/>
        <v>2.3859999999999997</v>
      </c>
      <c r="G5" s="62" t="s">
        <v>48</v>
      </c>
      <c r="H5" s="62">
        <f t="shared" ref="H5:H22" si="1">AVERAGE(D5:G5)</f>
        <v>2.0325404040404038</v>
      </c>
      <c r="I5" s="8"/>
      <c r="K5" s="9"/>
    </row>
    <row r="6" spans="1:11" x14ac:dyDescent="0.25">
      <c r="A6" s="8"/>
      <c r="B6" s="60" t="s">
        <v>4</v>
      </c>
      <c r="C6" s="60" t="s">
        <v>5</v>
      </c>
      <c r="D6" s="61">
        <f t="shared" si="0"/>
        <v>0.92689393939393927</v>
      </c>
      <c r="E6" s="61">
        <f t="shared" si="0"/>
        <v>0.51800000000000002</v>
      </c>
      <c r="F6" s="61">
        <f t="shared" si="0"/>
        <v>0.39400000000000002</v>
      </c>
      <c r="G6" s="62" t="s">
        <v>48</v>
      </c>
      <c r="H6" s="62">
        <f t="shared" si="1"/>
        <v>0.61296464646464643</v>
      </c>
      <c r="I6" s="8"/>
    </row>
    <row r="7" spans="1:11" x14ac:dyDescent="0.25">
      <c r="A7" s="8"/>
      <c r="B7" s="60" t="s">
        <v>6</v>
      </c>
      <c r="C7" s="60" t="s">
        <v>28</v>
      </c>
      <c r="D7" s="61">
        <f t="shared" si="0"/>
        <v>1.4059696969696966</v>
      </c>
      <c r="E7" s="61">
        <f t="shared" si="0"/>
        <v>1.9159999999999999</v>
      </c>
      <c r="F7" s="61">
        <f t="shared" si="0"/>
        <v>2.1500000000000004</v>
      </c>
      <c r="G7" s="62" t="s">
        <v>48</v>
      </c>
      <c r="H7" s="62">
        <f t="shared" si="1"/>
        <v>1.8239898989898988</v>
      </c>
      <c r="I7" s="8"/>
    </row>
    <row r="8" spans="1:11" x14ac:dyDescent="0.25">
      <c r="A8" s="8"/>
      <c r="B8" s="60" t="s">
        <v>7</v>
      </c>
      <c r="C8" s="60" t="s">
        <v>29</v>
      </c>
      <c r="D8" s="61">
        <f t="shared" si="0"/>
        <v>8.5292575757575744</v>
      </c>
      <c r="E8" s="61">
        <f t="shared" si="0"/>
        <v>12.215999999999999</v>
      </c>
      <c r="F8" s="61">
        <f t="shared" si="0"/>
        <v>6.2919999999999998</v>
      </c>
      <c r="G8" s="62" t="s">
        <v>48</v>
      </c>
      <c r="H8" s="62">
        <f t="shared" si="1"/>
        <v>9.0124191919191912</v>
      </c>
      <c r="I8" s="8"/>
    </row>
    <row r="9" spans="1:11" x14ac:dyDescent="0.25">
      <c r="A9" s="8"/>
      <c r="B9" s="60" t="s">
        <v>8</v>
      </c>
      <c r="C9" s="60" t="s">
        <v>9</v>
      </c>
      <c r="D9" s="61">
        <f t="shared" si="0"/>
        <v>61.573393939393931</v>
      </c>
      <c r="E9" s="61">
        <f t="shared" si="0"/>
        <v>57.238</v>
      </c>
      <c r="F9" s="61">
        <f t="shared" si="0"/>
        <v>56.21</v>
      </c>
      <c r="G9" s="62" t="s">
        <v>48</v>
      </c>
      <c r="H9" s="62">
        <f t="shared" si="1"/>
        <v>58.340464646464646</v>
      </c>
      <c r="I9" s="8"/>
    </row>
    <row r="10" spans="1:11" x14ac:dyDescent="0.25">
      <c r="A10" s="8"/>
      <c r="B10" s="42" t="s">
        <v>10</v>
      </c>
      <c r="C10" s="42" t="s">
        <v>30</v>
      </c>
      <c r="D10" s="43">
        <f t="shared" si="0"/>
        <v>76.61042424242423</v>
      </c>
      <c r="E10" s="43">
        <f t="shared" si="0"/>
        <v>78.248000000000005</v>
      </c>
      <c r="F10" s="43">
        <f t="shared" si="0"/>
        <v>70.868000000000009</v>
      </c>
      <c r="G10" s="50" t="s">
        <v>48</v>
      </c>
      <c r="H10" s="50">
        <f t="shared" si="1"/>
        <v>75.242141414141415</v>
      </c>
      <c r="I10" s="8"/>
    </row>
    <row r="11" spans="1:11" x14ac:dyDescent="0.25">
      <c r="A11" s="8"/>
      <c r="B11" s="60" t="s">
        <v>11</v>
      </c>
      <c r="C11" s="60" t="s">
        <v>12</v>
      </c>
      <c r="D11" s="61">
        <f t="shared" si="0"/>
        <v>8.4279393939393934</v>
      </c>
      <c r="E11" s="61">
        <f t="shared" si="0"/>
        <v>9.9080000000000013</v>
      </c>
      <c r="F11" s="61">
        <f t="shared" si="0"/>
        <v>7.548</v>
      </c>
      <c r="G11" s="62" t="s">
        <v>48</v>
      </c>
      <c r="H11" s="62">
        <f t="shared" si="1"/>
        <v>8.6279797979797976</v>
      </c>
      <c r="I11" s="8"/>
    </row>
    <row r="12" spans="1:11" x14ac:dyDescent="0.25">
      <c r="A12" s="8"/>
      <c r="B12" s="60" t="s">
        <v>13</v>
      </c>
      <c r="C12" s="60" t="s">
        <v>31</v>
      </c>
      <c r="D12" s="61">
        <f t="shared" si="0"/>
        <v>0.38304545454545452</v>
      </c>
      <c r="E12" s="61">
        <f t="shared" si="0"/>
        <v>0.24199999999999999</v>
      </c>
      <c r="F12" s="61">
        <f t="shared" ref="F12" si="2">AVERAGE(F36,F58,F81,F103,F125)</f>
        <v>0.56399999999999995</v>
      </c>
      <c r="G12" s="62" t="s">
        <v>48</v>
      </c>
      <c r="H12" s="62">
        <f t="shared" si="1"/>
        <v>0.39634848484848478</v>
      </c>
      <c r="I12" s="8"/>
    </row>
    <row r="13" spans="1:11" x14ac:dyDescent="0.25">
      <c r="A13" s="8"/>
      <c r="B13" s="60" t="s">
        <v>15</v>
      </c>
      <c r="C13" s="60" t="s">
        <v>14</v>
      </c>
      <c r="D13" s="61">
        <f t="shared" si="0"/>
        <v>0.57698484848484843</v>
      </c>
      <c r="E13" s="61">
        <f t="shared" si="0"/>
        <v>0.24199999999999999</v>
      </c>
      <c r="F13" s="61">
        <f t="shared" ref="F13" si="3">AVERAGE(F37,F59,F82,F104,F126)</f>
        <v>0.69599999999999995</v>
      </c>
      <c r="G13" s="62" t="s">
        <v>48</v>
      </c>
      <c r="H13" s="62">
        <f t="shared" si="1"/>
        <v>0.50499494949494939</v>
      </c>
      <c r="I13" s="8"/>
    </row>
    <row r="14" spans="1:11" x14ac:dyDescent="0.25">
      <c r="A14" s="8"/>
      <c r="B14" s="60" t="s">
        <v>17</v>
      </c>
      <c r="C14" s="60" t="s">
        <v>16</v>
      </c>
      <c r="D14" s="61">
        <f t="shared" si="0"/>
        <v>1.3999090909090905</v>
      </c>
      <c r="E14" s="61">
        <f t="shared" si="0"/>
        <v>1.3080000000000001</v>
      </c>
      <c r="F14" s="61">
        <f t="shared" ref="F14" si="4">AVERAGE(F38,F60,F83,F105,F127)</f>
        <v>0.88000000000000012</v>
      </c>
      <c r="G14" s="62" t="s">
        <v>48</v>
      </c>
      <c r="H14" s="62">
        <f t="shared" si="1"/>
        <v>1.1959696969696969</v>
      </c>
      <c r="I14" s="8"/>
    </row>
    <row r="15" spans="1:11" x14ac:dyDescent="0.25">
      <c r="A15" s="8"/>
      <c r="B15" s="60" t="s">
        <v>19</v>
      </c>
      <c r="C15" s="60" t="s">
        <v>18</v>
      </c>
      <c r="D15" s="61">
        <f t="shared" si="0"/>
        <v>0.37509090909090909</v>
      </c>
      <c r="E15" s="61">
        <f t="shared" si="0"/>
        <v>0.45599999999999996</v>
      </c>
      <c r="F15" s="61">
        <f t="shared" ref="F15" si="5">AVERAGE(F39,F61,F84,F106,F128)</f>
        <v>0.75</v>
      </c>
      <c r="G15" s="62" t="s">
        <v>48</v>
      </c>
      <c r="H15" s="62">
        <f t="shared" si="1"/>
        <v>0.52703030303030307</v>
      </c>
      <c r="I15" s="8"/>
    </row>
    <row r="16" spans="1:11" x14ac:dyDescent="0.25">
      <c r="A16" s="8"/>
      <c r="B16" s="60" t="s">
        <v>20</v>
      </c>
      <c r="C16" s="60" t="s">
        <v>32</v>
      </c>
      <c r="D16" s="61">
        <f t="shared" si="0"/>
        <v>1.9959242424242423</v>
      </c>
      <c r="E16" s="61">
        <f t="shared" si="0"/>
        <v>0.26600000000000001</v>
      </c>
      <c r="F16" s="61">
        <f t="shared" ref="F16" si="6">AVERAGE(F40,F62,F85,F107,F129)</f>
        <v>1.8879999999999999</v>
      </c>
      <c r="G16" s="62" t="s">
        <v>48</v>
      </c>
      <c r="H16" s="62">
        <f t="shared" si="1"/>
        <v>1.3833080808080807</v>
      </c>
      <c r="I16" s="8"/>
    </row>
    <row r="17" spans="1:9" x14ac:dyDescent="0.25">
      <c r="A17" s="8"/>
      <c r="B17" s="60" t="s">
        <v>21</v>
      </c>
      <c r="C17" s="60" t="s">
        <v>33</v>
      </c>
      <c r="D17" s="61">
        <f t="shared" si="0"/>
        <v>0</v>
      </c>
      <c r="E17" s="61">
        <f t="shared" si="0"/>
        <v>2.452</v>
      </c>
      <c r="F17" s="61">
        <f t="shared" ref="F17" si="7">AVERAGE(F41,F63,F86,F108,F130)</f>
        <v>0.71</v>
      </c>
      <c r="G17" s="62" t="s">
        <v>48</v>
      </c>
      <c r="H17" s="62">
        <f t="shared" si="1"/>
        <v>1.054</v>
      </c>
      <c r="I17" s="8"/>
    </row>
    <row r="18" spans="1:9" x14ac:dyDescent="0.25">
      <c r="A18" s="8"/>
      <c r="B18" s="60" t="s">
        <v>22</v>
      </c>
      <c r="C18" s="60" t="s">
        <v>34</v>
      </c>
      <c r="D18" s="61">
        <f t="shared" si="0"/>
        <v>6.0606060606060594E-2</v>
      </c>
      <c r="E18" s="61">
        <f t="shared" si="0"/>
        <v>0</v>
      </c>
      <c r="F18" s="61">
        <f t="shared" ref="F18" si="8">AVERAGE(F42,F64,F87,F109,F131)</f>
        <v>0.442</v>
      </c>
      <c r="G18" s="62" t="s">
        <v>48</v>
      </c>
      <c r="H18" s="62">
        <f t="shared" si="1"/>
        <v>0.16753535353535354</v>
      </c>
      <c r="I18" s="8"/>
    </row>
    <row r="19" spans="1:9" x14ac:dyDescent="0.25">
      <c r="A19" s="8"/>
      <c r="B19" s="60" t="s">
        <v>23</v>
      </c>
      <c r="C19" s="60" t="s">
        <v>35</v>
      </c>
      <c r="D19" s="61">
        <f t="shared" si="0"/>
        <v>0</v>
      </c>
      <c r="E19" s="61">
        <f t="shared" si="0"/>
        <v>0</v>
      </c>
      <c r="F19" s="61">
        <f t="shared" ref="F19" si="9">AVERAGE(F43,F65,F88,F110,F132)</f>
        <v>0</v>
      </c>
      <c r="G19" s="62" t="s">
        <v>48</v>
      </c>
      <c r="H19" s="62">
        <f t="shared" si="1"/>
        <v>0</v>
      </c>
      <c r="I19" s="8"/>
    </row>
    <row r="20" spans="1:9" x14ac:dyDescent="0.25">
      <c r="A20" s="8"/>
      <c r="B20" s="60" t="s">
        <v>24</v>
      </c>
      <c r="C20" s="60" t="s">
        <v>36</v>
      </c>
      <c r="D20" s="61">
        <f t="shared" si="0"/>
        <v>0</v>
      </c>
      <c r="E20" s="61">
        <f t="shared" si="0"/>
        <v>0.13</v>
      </c>
      <c r="F20" s="61">
        <f t="shared" ref="F20" si="10">AVERAGE(F44,F66,F89,F111,F133)</f>
        <v>0</v>
      </c>
      <c r="G20" s="62" t="s">
        <v>48</v>
      </c>
      <c r="H20" s="62">
        <f t="shared" si="1"/>
        <v>4.3333333333333335E-2</v>
      </c>
      <c r="I20" s="8"/>
    </row>
    <row r="21" spans="1:9" x14ac:dyDescent="0.25">
      <c r="A21" s="8"/>
      <c r="B21" s="60" t="s">
        <v>37</v>
      </c>
      <c r="C21" s="60" t="s">
        <v>38</v>
      </c>
      <c r="D21" s="61">
        <f t="shared" si="0"/>
        <v>10.170075757575756</v>
      </c>
      <c r="E21" s="61">
        <f t="shared" si="0"/>
        <v>6.7560000000000002</v>
      </c>
      <c r="F21" s="61">
        <f t="shared" ref="F21" si="11">AVERAGE(F45,F67,F90,F112,F134)</f>
        <v>15.670000000000002</v>
      </c>
      <c r="G21" s="62" t="s">
        <v>48</v>
      </c>
      <c r="H21" s="62">
        <f t="shared" si="1"/>
        <v>10.865358585858587</v>
      </c>
      <c r="I21" s="8"/>
    </row>
    <row r="22" spans="1:9" x14ac:dyDescent="0.25">
      <c r="A22" s="8"/>
      <c r="B22" s="42" t="s">
        <v>39</v>
      </c>
      <c r="C22" s="42" t="s">
        <v>40</v>
      </c>
      <c r="D22" s="43">
        <f t="shared" si="0"/>
        <v>99.999999999999986</v>
      </c>
      <c r="E22" s="43">
        <f t="shared" si="0"/>
        <v>100</v>
      </c>
      <c r="F22" s="43">
        <f t="shared" si="0"/>
        <v>100</v>
      </c>
      <c r="G22" s="50" t="s">
        <v>48</v>
      </c>
      <c r="H22" s="50">
        <f t="shared" si="1"/>
        <v>100</v>
      </c>
      <c r="I22" s="8"/>
    </row>
    <row r="23" spans="1:9" x14ac:dyDescent="0.25">
      <c r="B23" s="10"/>
      <c r="C23" s="10"/>
      <c r="D23" s="10"/>
      <c r="E23" s="10"/>
      <c r="F23" s="11"/>
      <c r="G23" s="10"/>
      <c r="H23" s="11"/>
    </row>
    <row r="24" spans="1:9" x14ac:dyDescent="0.25">
      <c r="B24" s="10"/>
      <c r="C24" s="10"/>
      <c r="D24" s="10"/>
      <c r="E24" s="10"/>
      <c r="F24" s="11"/>
      <c r="G24" s="10"/>
      <c r="H24" s="11"/>
    </row>
    <row r="26" spans="1:9" x14ac:dyDescent="0.25">
      <c r="B26" s="6"/>
      <c r="C26" s="7" t="s">
        <v>43</v>
      </c>
      <c r="D26" s="7" t="s">
        <v>46</v>
      </c>
      <c r="E26" s="7" t="s">
        <v>47</v>
      </c>
      <c r="F26" s="7" t="s">
        <v>42</v>
      </c>
      <c r="G26" s="7" t="s">
        <v>49</v>
      </c>
      <c r="H26" s="7" t="s">
        <v>50</v>
      </c>
    </row>
    <row r="27" spans="1:9" x14ac:dyDescent="0.25">
      <c r="B27" s="2" t="s">
        <v>41</v>
      </c>
      <c r="C27" s="2" t="s">
        <v>26</v>
      </c>
      <c r="D27" s="119" t="s">
        <v>27</v>
      </c>
      <c r="E27" s="119"/>
      <c r="F27" s="119"/>
      <c r="G27" s="119"/>
      <c r="H27" s="119"/>
    </row>
    <row r="28" spans="1:9" x14ac:dyDescent="0.25">
      <c r="B28" s="1" t="s">
        <v>0</v>
      </c>
      <c r="C28" s="1" t="s">
        <v>1</v>
      </c>
      <c r="D28" s="22">
        <v>4.333333333333333</v>
      </c>
      <c r="E28" s="22">
        <v>2.86</v>
      </c>
      <c r="F28" s="3">
        <v>2.12</v>
      </c>
      <c r="G28" s="3" t="s">
        <v>48</v>
      </c>
      <c r="H28" s="3">
        <f>AVERAGE(D28:F28)</f>
        <v>3.1044444444444443</v>
      </c>
    </row>
    <row r="29" spans="1:9" x14ac:dyDescent="0.25">
      <c r="B29" s="1" t="s">
        <v>2</v>
      </c>
      <c r="C29" s="1" t="s">
        <v>3</v>
      </c>
      <c r="D29" s="22">
        <v>1.3333333333333333</v>
      </c>
      <c r="E29" s="22">
        <v>6</v>
      </c>
      <c r="F29" s="3">
        <v>3.94</v>
      </c>
      <c r="G29" s="3" t="s">
        <v>48</v>
      </c>
      <c r="H29" s="3">
        <f t="shared" ref="H29:H33" si="12">AVERAGE(D29:F29)</f>
        <v>3.7577777777777777</v>
      </c>
    </row>
    <row r="30" spans="1:9" x14ac:dyDescent="0.25">
      <c r="B30" s="1" t="s">
        <v>4</v>
      </c>
      <c r="C30" s="1" t="s">
        <v>5</v>
      </c>
      <c r="D30" s="22">
        <v>0.66666666666666663</v>
      </c>
      <c r="E30" s="22">
        <v>0</v>
      </c>
      <c r="F30" s="3">
        <v>0</v>
      </c>
      <c r="G30" s="3" t="s">
        <v>48</v>
      </c>
      <c r="H30" s="3">
        <f t="shared" si="12"/>
        <v>0.22222222222222221</v>
      </c>
    </row>
    <row r="31" spans="1:9" x14ac:dyDescent="0.25">
      <c r="B31" s="1" t="s">
        <v>6</v>
      </c>
      <c r="C31" s="1" t="s">
        <v>28</v>
      </c>
      <c r="D31" s="22">
        <v>1.6666666666666665</v>
      </c>
      <c r="E31" s="22">
        <v>1.71</v>
      </c>
      <c r="F31" s="3">
        <v>3.33</v>
      </c>
      <c r="G31" s="3" t="s">
        <v>48</v>
      </c>
      <c r="H31" s="3">
        <f t="shared" si="12"/>
        <v>2.2355555555555555</v>
      </c>
    </row>
    <row r="32" spans="1:9" x14ac:dyDescent="0.25">
      <c r="B32" s="1" t="s">
        <v>7</v>
      </c>
      <c r="C32" s="1" t="s">
        <v>29</v>
      </c>
      <c r="D32" s="22">
        <v>8.6666666666666661</v>
      </c>
      <c r="E32" s="22">
        <v>8.2899999999999991</v>
      </c>
      <c r="F32" s="3">
        <v>6.67</v>
      </c>
      <c r="G32" s="3" t="s">
        <v>48</v>
      </c>
      <c r="H32" s="3">
        <f t="shared" si="12"/>
        <v>7.8755555555555548</v>
      </c>
    </row>
    <row r="33" spans="2:8" x14ac:dyDescent="0.25">
      <c r="B33" s="1" t="s">
        <v>8</v>
      </c>
      <c r="C33" s="1" t="s">
        <v>9</v>
      </c>
      <c r="D33" s="22">
        <v>56.999999999999993</v>
      </c>
      <c r="E33" s="34">
        <v>59.14</v>
      </c>
      <c r="F33" s="3">
        <v>53.64</v>
      </c>
      <c r="G33" s="3" t="s">
        <v>48</v>
      </c>
      <c r="H33" s="3">
        <f t="shared" si="12"/>
        <v>56.593333333333327</v>
      </c>
    </row>
    <row r="34" spans="2:8" x14ac:dyDescent="0.25">
      <c r="B34" s="4" t="s">
        <v>10</v>
      </c>
      <c r="C34" s="4" t="s">
        <v>30</v>
      </c>
      <c r="D34" s="25">
        <f>SUM(D28:D33)</f>
        <v>73.666666666666657</v>
      </c>
      <c r="E34" s="25">
        <f>SUM(E28:E33)</f>
        <v>78</v>
      </c>
      <c r="F34" s="25">
        <f>SUM(F28:F33)</f>
        <v>69.7</v>
      </c>
      <c r="G34" s="25" t="s">
        <v>48</v>
      </c>
      <c r="H34" s="5">
        <f>AVERAGE(D34:F34)</f>
        <v>73.788888888888891</v>
      </c>
    </row>
    <row r="35" spans="2:8" x14ac:dyDescent="0.25">
      <c r="B35" s="1" t="s">
        <v>11</v>
      </c>
      <c r="C35" s="1" t="s">
        <v>12</v>
      </c>
      <c r="D35" s="22">
        <v>12.999999999999998</v>
      </c>
      <c r="E35" s="22">
        <v>12.29</v>
      </c>
      <c r="F35" s="3">
        <v>8.7899999999999991</v>
      </c>
      <c r="G35" s="34" t="s">
        <v>48</v>
      </c>
      <c r="H35" s="3">
        <f>AVERAGE(D35:F35)</f>
        <v>11.36</v>
      </c>
    </row>
    <row r="36" spans="2:8" x14ac:dyDescent="0.25">
      <c r="B36" s="1" t="s">
        <v>13</v>
      </c>
      <c r="C36" s="1" t="s">
        <v>31</v>
      </c>
      <c r="D36" s="22">
        <v>0.66666666666666663</v>
      </c>
      <c r="E36" s="22">
        <v>0.56999999999999995</v>
      </c>
      <c r="F36" s="3">
        <v>0.61</v>
      </c>
      <c r="G36" s="34" t="s">
        <v>48</v>
      </c>
      <c r="H36" s="3">
        <f t="shared" ref="H36:H46" si="13">AVERAGE(D36:F36)</f>
        <v>0.61555555555555552</v>
      </c>
    </row>
    <row r="37" spans="2:8" x14ac:dyDescent="0.25">
      <c r="B37" s="1" t="s">
        <v>15</v>
      </c>
      <c r="C37" s="1" t="s">
        <v>14</v>
      </c>
      <c r="D37" s="22">
        <v>1.3333333333333333</v>
      </c>
      <c r="E37" s="22">
        <v>0.56999999999999995</v>
      </c>
      <c r="F37" s="3">
        <v>0.61</v>
      </c>
      <c r="G37" s="34" t="s">
        <v>48</v>
      </c>
      <c r="H37" s="3">
        <f t="shared" si="13"/>
        <v>0.83777777777777773</v>
      </c>
    </row>
    <row r="38" spans="2:8" x14ac:dyDescent="0.25">
      <c r="B38" s="1" t="s">
        <v>17</v>
      </c>
      <c r="C38" s="1" t="s">
        <v>16</v>
      </c>
      <c r="D38" s="22">
        <v>2.333333333333333</v>
      </c>
      <c r="E38" s="22">
        <v>2</v>
      </c>
      <c r="F38" s="3">
        <v>0.91</v>
      </c>
      <c r="G38" s="34" t="s">
        <v>48</v>
      </c>
      <c r="H38" s="3">
        <f t="shared" si="13"/>
        <v>1.7477777777777777</v>
      </c>
    </row>
    <row r="39" spans="2:8" x14ac:dyDescent="0.25">
      <c r="B39" s="1" t="s">
        <v>19</v>
      </c>
      <c r="C39" s="1" t="s">
        <v>18</v>
      </c>
      <c r="D39" s="22">
        <v>0.33333333333333331</v>
      </c>
      <c r="E39" s="22">
        <v>0.28999999999999998</v>
      </c>
      <c r="F39" s="3">
        <v>0.61</v>
      </c>
      <c r="G39" s="34" t="s">
        <v>48</v>
      </c>
      <c r="H39" s="3">
        <f t="shared" si="13"/>
        <v>0.41111111111111115</v>
      </c>
    </row>
    <row r="40" spans="2:8" x14ac:dyDescent="0.25">
      <c r="B40" s="1" t="s">
        <v>20</v>
      </c>
      <c r="C40" s="1" t="s">
        <v>32</v>
      </c>
      <c r="D40" s="22">
        <v>0.66666666666666663</v>
      </c>
      <c r="E40" s="22">
        <v>0</v>
      </c>
      <c r="F40" s="3">
        <v>4.8499999999999996</v>
      </c>
      <c r="G40" s="34" t="s">
        <v>48</v>
      </c>
      <c r="H40" s="3">
        <f t="shared" si="13"/>
        <v>1.8388888888888888</v>
      </c>
    </row>
    <row r="41" spans="2:8" x14ac:dyDescent="0.25">
      <c r="B41" s="1" t="s">
        <v>21</v>
      </c>
      <c r="C41" s="1" t="s">
        <v>33</v>
      </c>
      <c r="D41" s="22">
        <v>0</v>
      </c>
      <c r="E41" s="22">
        <v>0</v>
      </c>
      <c r="F41" s="3">
        <v>0</v>
      </c>
      <c r="G41" s="34" t="s">
        <v>48</v>
      </c>
      <c r="H41" s="3">
        <f t="shared" si="13"/>
        <v>0</v>
      </c>
    </row>
    <row r="42" spans="2:8" x14ac:dyDescent="0.25">
      <c r="B42" s="1" t="s">
        <v>22</v>
      </c>
      <c r="C42" s="1" t="s">
        <v>34</v>
      </c>
      <c r="D42" s="22">
        <v>0</v>
      </c>
      <c r="E42" s="22">
        <v>0</v>
      </c>
      <c r="F42" s="3">
        <v>0</v>
      </c>
      <c r="G42" s="34" t="s">
        <v>48</v>
      </c>
      <c r="H42" s="3">
        <f t="shared" si="13"/>
        <v>0</v>
      </c>
    </row>
    <row r="43" spans="2:8" x14ac:dyDescent="0.25">
      <c r="B43" s="1" t="s">
        <v>23</v>
      </c>
      <c r="C43" s="1" t="s">
        <v>35</v>
      </c>
      <c r="D43" s="22">
        <v>0</v>
      </c>
      <c r="E43" s="22">
        <v>0</v>
      </c>
      <c r="F43" s="3">
        <v>0</v>
      </c>
      <c r="G43" s="34" t="s">
        <v>48</v>
      </c>
      <c r="H43" s="3">
        <f t="shared" si="13"/>
        <v>0</v>
      </c>
    </row>
    <row r="44" spans="2:8" x14ac:dyDescent="0.25">
      <c r="B44" s="1" t="s">
        <v>24</v>
      </c>
      <c r="C44" s="1" t="s">
        <v>36</v>
      </c>
      <c r="D44" s="22">
        <v>0</v>
      </c>
      <c r="E44" s="22">
        <v>0</v>
      </c>
      <c r="F44" s="3">
        <v>0</v>
      </c>
      <c r="G44" s="34" t="s">
        <v>48</v>
      </c>
      <c r="H44" s="3">
        <f t="shared" si="13"/>
        <v>0</v>
      </c>
    </row>
    <row r="45" spans="2:8" x14ac:dyDescent="0.25">
      <c r="B45" s="1" t="s">
        <v>37</v>
      </c>
      <c r="C45" s="1" t="s">
        <v>38</v>
      </c>
      <c r="D45" s="22">
        <v>7.9999999999999982</v>
      </c>
      <c r="E45" s="22">
        <v>6.29</v>
      </c>
      <c r="F45" s="3">
        <v>13.94</v>
      </c>
      <c r="G45" s="34" t="s">
        <v>48</v>
      </c>
      <c r="H45" s="3">
        <f t="shared" si="13"/>
        <v>9.4099999999999984</v>
      </c>
    </row>
    <row r="46" spans="2:8" x14ac:dyDescent="0.25">
      <c r="B46" s="1" t="s">
        <v>39</v>
      </c>
      <c r="C46" s="1" t="s">
        <v>40</v>
      </c>
      <c r="D46" s="22">
        <v>99.999999999999986</v>
      </c>
      <c r="E46" s="22">
        <v>100</v>
      </c>
      <c r="F46" s="22">
        <v>100</v>
      </c>
      <c r="G46" s="34" t="s">
        <v>48</v>
      </c>
      <c r="H46" s="3">
        <f t="shared" si="13"/>
        <v>100</v>
      </c>
    </row>
    <row r="48" spans="2:8" x14ac:dyDescent="0.25">
      <c r="B48" s="6"/>
      <c r="C48" s="7" t="s">
        <v>126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25</v>
      </c>
      <c r="C49" s="2" t="s">
        <v>26</v>
      </c>
      <c r="D49" s="119" t="s">
        <v>27</v>
      </c>
      <c r="E49" s="119"/>
      <c r="F49" s="119"/>
      <c r="G49" s="119"/>
      <c r="H49" s="119"/>
    </row>
    <row r="50" spans="2:8" x14ac:dyDescent="0.25">
      <c r="B50" s="1" t="s">
        <v>0</v>
      </c>
      <c r="C50" s="1" t="s">
        <v>1</v>
      </c>
      <c r="D50" s="22">
        <v>3.0303030303030298</v>
      </c>
      <c r="E50" s="22">
        <v>2.19</v>
      </c>
      <c r="F50" s="3">
        <v>3.33</v>
      </c>
      <c r="G50" s="34" t="s">
        <v>48</v>
      </c>
      <c r="H50" s="22">
        <f>AVERAGE(D50:F50)</f>
        <v>2.8501010101010102</v>
      </c>
    </row>
    <row r="51" spans="2:8" x14ac:dyDescent="0.25">
      <c r="B51" s="1" t="s">
        <v>2</v>
      </c>
      <c r="C51" s="1" t="s">
        <v>3</v>
      </c>
      <c r="D51" s="22">
        <v>1.8181818181818177</v>
      </c>
      <c r="E51" s="22">
        <v>0.31</v>
      </c>
      <c r="F51" s="3">
        <v>3</v>
      </c>
      <c r="G51" s="34" t="s">
        <v>48</v>
      </c>
      <c r="H51" s="22">
        <f t="shared" ref="H51:H55" si="14">AVERAGE(D51:F51)</f>
        <v>1.709393939393939</v>
      </c>
    </row>
    <row r="52" spans="2:8" x14ac:dyDescent="0.25">
      <c r="B52" s="1" t="s">
        <v>4</v>
      </c>
      <c r="C52" s="1" t="s">
        <v>5</v>
      </c>
      <c r="D52" s="22">
        <v>1.2121212121212119</v>
      </c>
      <c r="E52" s="22">
        <v>0.94</v>
      </c>
      <c r="F52" s="3">
        <v>1</v>
      </c>
      <c r="G52" s="34" t="s">
        <v>48</v>
      </c>
      <c r="H52" s="22">
        <f t="shared" si="14"/>
        <v>1.0507070707070707</v>
      </c>
    </row>
    <row r="53" spans="2:8" x14ac:dyDescent="0.25">
      <c r="B53" s="1" t="s">
        <v>6</v>
      </c>
      <c r="C53" s="1" t="s">
        <v>28</v>
      </c>
      <c r="D53" s="22">
        <v>0.90909090909090884</v>
      </c>
      <c r="E53" s="22">
        <v>1.88</v>
      </c>
      <c r="F53" s="3">
        <v>1</v>
      </c>
      <c r="G53" s="34" t="s">
        <v>48</v>
      </c>
      <c r="H53" s="22">
        <f t="shared" si="14"/>
        <v>1.2630303030303029</v>
      </c>
    </row>
    <row r="54" spans="2:8" x14ac:dyDescent="0.25">
      <c r="B54" s="1" t="s">
        <v>7</v>
      </c>
      <c r="C54" s="1" t="s">
        <v>29</v>
      </c>
      <c r="D54" s="22">
        <v>5.1515151515151514</v>
      </c>
      <c r="E54" s="22">
        <v>14.69</v>
      </c>
      <c r="F54" s="3">
        <v>7.67</v>
      </c>
      <c r="G54" s="34" t="s">
        <v>48</v>
      </c>
      <c r="H54" s="22">
        <f t="shared" si="14"/>
        <v>9.1705050505050494</v>
      </c>
    </row>
    <row r="55" spans="2:8" x14ac:dyDescent="0.25">
      <c r="B55" s="1" t="s">
        <v>8</v>
      </c>
      <c r="C55" s="1" t="s">
        <v>9</v>
      </c>
      <c r="D55" s="22">
        <v>66.666666666666657</v>
      </c>
      <c r="E55" s="34">
        <v>61.25</v>
      </c>
      <c r="F55" s="3">
        <v>55.67</v>
      </c>
      <c r="G55" s="34" t="s">
        <v>48</v>
      </c>
      <c r="H55" s="22">
        <f t="shared" si="14"/>
        <v>61.195555555555551</v>
      </c>
    </row>
    <row r="56" spans="2:8" x14ac:dyDescent="0.25">
      <c r="B56" s="4" t="s">
        <v>10</v>
      </c>
      <c r="C56" s="4" t="s">
        <v>30</v>
      </c>
      <c r="D56" s="25">
        <f>D50+D51+D52+D53+D54+D55</f>
        <v>78.787878787878782</v>
      </c>
      <c r="E56" s="25">
        <f>E50+E51+E52+E53+E54+E55</f>
        <v>81.259999999999991</v>
      </c>
      <c r="F56" s="25">
        <f>F50+F51+F52+F53+F54+F55</f>
        <v>71.67</v>
      </c>
      <c r="G56" s="25" t="s">
        <v>48</v>
      </c>
      <c r="H56" s="25">
        <f>AVERAGE(D56:F56)</f>
        <v>77.239292929292915</v>
      </c>
    </row>
    <row r="57" spans="2:8" x14ac:dyDescent="0.25">
      <c r="B57" s="1" t="s">
        <v>11</v>
      </c>
      <c r="C57" s="1" t="s">
        <v>12</v>
      </c>
      <c r="D57" s="22">
        <v>9.0909090909090882</v>
      </c>
      <c r="E57" s="22">
        <v>11.88</v>
      </c>
      <c r="F57" s="3">
        <v>7.67</v>
      </c>
      <c r="G57" s="34" t="s">
        <v>48</v>
      </c>
      <c r="H57" s="22">
        <f>AVERAGE(D57:F57)</f>
        <v>9.5469696969696969</v>
      </c>
    </row>
    <row r="58" spans="2:8" x14ac:dyDescent="0.25">
      <c r="B58" s="1" t="s">
        <v>13</v>
      </c>
      <c r="C58" s="1" t="s">
        <v>31</v>
      </c>
      <c r="D58" s="22">
        <v>0.30303030303030298</v>
      </c>
      <c r="E58" s="22">
        <v>0.31</v>
      </c>
      <c r="F58" s="3">
        <v>0.67</v>
      </c>
      <c r="G58" s="34" t="s">
        <v>48</v>
      </c>
      <c r="H58" s="22">
        <f t="shared" ref="H58:H68" si="15">AVERAGE(D58:F58)</f>
        <v>0.42767676767676771</v>
      </c>
    </row>
    <row r="59" spans="2:8" x14ac:dyDescent="0.25">
      <c r="B59" s="1" t="s">
        <v>15</v>
      </c>
      <c r="C59" s="1" t="s">
        <v>14</v>
      </c>
      <c r="D59" s="22">
        <v>0.30303030303030298</v>
      </c>
      <c r="E59" s="22">
        <v>0.31</v>
      </c>
      <c r="F59" s="3">
        <v>1</v>
      </c>
      <c r="G59" s="34" t="s">
        <v>48</v>
      </c>
      <c r="H59" s="22">
        <f t="shared" si="15"/>
        <v>0.53767676767676764</v>
      </c>
    </row>
    <row r="60" spans="2:8" x14ac:dyDescent="0.25">
      <c r="B60" s="1" t="s">
        <v>17</v>
      </c>
      <c r="C60" s="1" t="s">
        <v>16</v>
      </c>
      <c r="D60" s="22">
        <v>0.60606060606060597</v>
      </c>
      <c r="E60" s="22">
        <v>1.25</v>
      </c>
      <c r="F60" s="3">
        <v>1</v>
      </c>
      <c r="G60" s="34" t="s">
        <v>48</v>
      </c>
      <c r="H60" s="22">
        <f t="shared" si="15"/>
        <v>0.95202020202020199</v>
      </c>
    </row>
    <row r="61" spans="2:8" x14ac:dyDescent="0.25">
      <c r="B61" s="1" t="s">
        <v>19</v>
      </c>
      <c r="C61" s="1" t="s">
        <v>18</v>
      </c>
      <c r="D61" s="22">
        <v>0</v>
      </c>
      <c r="E61" s="22">
        <v>0</v>
      </c>
      <c r="F61" s="3">
        <v>0.67</v>
      </c>
      <c r="G61" s="34" t="s">
        <v>48</v>
      </c>
      <c r="H61" s="22">
        <f t="shared" si="15"/>
        <v>0.22333333333333336</v>
      </c>
    </row>
    <row r="62" spans="2:8" x14ac:dyDescent="0.25">
      <c r="B62" s="1" t="s">
        <v>20</v>
      </c>
      <c r="C62" s="1" t="s">
        <v>32</v>
      </c>
      <c r="D62" s="22">
        <v>3.3333333333333321</v>
      </c>
      <c r="E62" s="22">
        <v>0</v>
      </c>
      <c r="F62" s="3">
        <v>0</v>
      </c>
      <c r="G62" s="34" t="s">
        <v>48</v>
      </c>
      <c r="H62" s="22">
        <f t="shared" si="15"/>
        <v>1.1111111111111107</v>
      </c>
    </row>
    <row r="63" spans="2:8" x14ac:dyDescent="0.25">
      <c r="B63" s="1" t="s">
        <v>21</v>
      </c>
      <c r="C63" s="1" t="s">
        <v>33</v>
      </c>
      <c r="D63" s="22">
        <v>0</v>
      </c>
      <c r="E63" s="22">
        <v>0</v>
      </c>
      <c r="F63" s="3">
        <v>0</v>
      </c>
      <c r="G63" s="34" t="s">
        <v>48</v>
      </c>
      <c r="H63" s="22">
        <f t="shared" si="15"/>
        <v>0</v>
      </c>
    </row>
    <row r="64" spans="2:8" x14ac:dyDescent="0.25">
      <c r="B64" s="1" t="s">
        <v>22</v>
      </c>
      <c r="C64" s="1" t="s">
        <v>34</v>
      </c>
      <c r="D64" s="22">
        <v>0.30303030303030298</v>
      </c>
      <c r="E64" s="22">
        <v>0</v>
      </c>
      <c r="F64" s="3">
        <v>1</v>
      </c>
      <c r="G64" s="34" t="s">
        <v>48</v>
      </c>
      <c r="H64" s="22">
        <f t="shared" si="15"/>
        <v>0.43434343434343431</v>
      </c>
    </row>
    <row r="65" spans="2:8" x14ac:dyDescent="0.25">
      <c r="B65" s="1" t="s">
        <v>23</v>
      </c>
      <c r="C65" s="1" t="s">
        <v>35</v>
      </c>
      <c r="D65" s="22">
        <v>0</v>
      </c>
      <c r="E65" s="22">
        <v>0</v>
      </c>
      <c r="F65" s="3">
        <v>0</v>
      </c>
      <c r="G65" s="34" t="s">
        <v>48</v>
      </c>
      <c r="H65" s="22">
        <f t="shared" si="15"/>
        <v>0</v>
      </c>
    </row>
    <row r="66" spans="2:8" x14ac:dyDescent="0.25">
      <c r="B66" s="1" t="s">
        <v>24</v>
      </c>
      <c r="C66" s="1" t="s">
        <v>36</v>
      </c>
      <c r="D66" s="22">
        <v>0</v>
      </c>
      <c r="E66" s="22">
        <v>0</v>
      </c>
      <c r="F66" s="3">
        <v>0</v>
      </c>
      <c r="G66" s="34" t="s">
        <v>48</v>
      </c>
      <c r="H66" s="22">
        <f t="shared" si="15"/>
        <v>0</v>
      </c>
    </row>
    <row r="67" spans="2:8" x14ac:dyDescent="0.25">
      <c r="B67" s="1" t="s">
        <v>37</v>
      </c>
      <c r="C67" s="1" t="s">
        <v>38</v>
      </c>
      <c r="D67" s="22">
        <v>7.2727272727272707</v>
      </c>
      <c r="E67" s="22">
        <v>5</v>
      </c>
      <c r="F67" s="3">
        <v>16.329999999999998</v>
      </c>
      <c r="G67" s="34" t="s">
        <v>48</v>
      </c>
      <c r="H67" s="22">
        <f t="shared" si="15"/>
        <v>9.5342424242424233</v>
      </c>
    </row>
    <row r="68" spans="2:8" x14ac:dyDescent="0.25">
      <c r="B68" s="1" t="s">
        <v>39</v>
      </c>
      <c r="C68" s="1" t="s">
        <v>40</v>
      </c>
      <c r="D68" s="22">
        <v>99.999999999999957</v>
      </c>
      <c r="E68" s="22">
        <v>100</v>
      </c>
      <c r="F68" s="3">
        <v>100</v>
      </c>
      <c r="G68" s="34" t="s">
        <v>48</v>
      </c>
      <c r="H68" s="22">
        <f t="shared" si="15"/>
        <v>99.999999999999986</v>
      </c>
    </row>
    <row r="71" spans="2:8" x14ac:dyDescent="0.25">
      <c r="B71" s="6"/>
      <c r="C71" s="7" t="s">
        <v>44</v>
      </c>
      <c r="D71" s="7" t="s">
        <v>46</v>
      </c>
      <c r="E71" s="7" t="s">
        <v>47</v>
      </c>
      <c r="F71" s="6" t="s">
        <v>42</v>
      </c>
      <c r="G71" s="7" t="s">
        <v>49</v>
      </c>
      <c r="H71" s="7" t="s">
        <v>50</v>
      </c>
    </row>
    <row r="72" spans="2:8" x14ac:dyDescent="0.25">
      <c r="B72" s="2" t="s">
        <v>25</v>
      </c>
      <c r="C72" s="2" t="s">
        <v>26</v>
      </c>
      <c r="D72" s="119" t="s">
        <v>27</v>
      </c>
      <c r="E72" s="119"/>
      <c r="F72" s="119"/>
      <c r="G72" s="119"/>
      <c r="H72" s="119"/>
    </row>
    <row r="73" spans="2:8" x14ac:dyDescent="0.25">
      <c r="B73" s="1" t="s">
        <v>0</v>
      </c>
      <c r="C73" s="1" t="s">
        <v>1</v>
      </c>
      <c r="D73" s="22">
        <v>1.5624999999999998</v>
      </c>
      <c r="E73" s="22">
        <v>6.67</v>
      </c>
      <c r="F73" s="3">
        <v>5.15</v>
      </c>
      <c r="G73" s="3" t="s">
        <v>48</v>
      </c>
      <c r="H73" s="22">
        <f>AVERAGE(D73:F73)</f>
        <v>4.4608333333333334</v>
      </c>
    </row>
    <row r="74" spans="2:8" x14ac:dyDescent="0.25">
      <c r="B74" s="1" t="s">
        <v>2</v>
      </c>
      <c r="C74" s="1" t="s">
        <v>3</v>
      </c>
      <c r="D74" s="22">
        <v>2.1875</v>
      </c>
      <c r="E74" s="22">
        <v>1</v>
      </c>
      <c r="F74" s="3">
        <v>2.12</v>
      </c>
      <c r="G74" s="3" t="s">
        <v>48</v>
      </c>
      <c r="H74" s="22">
        <f t="shared" ref="H74:H78" si="16">AVERAGE(D74:F74)</f>
        <v>1.7691666666666668</v>
      </c>
    </row>
    <row r="75" spans="2:8" x14ac:dyDescent="0.25">
      <c r="B75" s="1" t="s">
        <v>4</v>
      </c>
      <c r="C75" s="1" t="s">
        <v>5</v>
      </c>
      <c r="D75" s="22">
        <v>0.93749999999999978</v>
      </c>
      <c r="E75" s="22">
        <v>0.67</v>
      </c>
      <c r="F75" s="3">
        <v>0</v>
      </c>
      <c r="G75" s="3" t="s">
        <v>48</v>
      </c>
      <c r="H75" s="22">
        <f t="shared" si="16"/>
        <v>0.53583333333333327</v>
      </c>
    </row>
    <row r="76" spans="2:8" x14ac:dyDescent="0.25">
      <c r="B76" s="1" t="s">
        <v>6</v>
      </c>
      <c r="C76" s="1" t="s">
        <v>28</v>
      </c>
      <c r="D76" s="22">
        <v>1.8749999999999996</v>
      </c>
      <c r="E76" s="22">
        <v>3.67</v>
      </c>
      <c r="F76" s="3">
        <v>2.12</v>
      </c>
      <c r="G76" s="3" t="s">
        <v>48</v>
      </c>
      <c r="H76" s="22">
        <f t="shared" si="16"/>
        <v>2.5550000000000002</v>
      </c>
    </row>
    <row r="77" spans="2:8" x14ac:dyDescent="0.25">
      <c r="B77" s="1" t="s">
        <v>7</v>
      </c>
      <c r="C77" s="1" t="s">
        <v>29</v>
      </c>
      <c r="D77" s="22">
        <v>8.4374999999999982</v>
      </c>
      <c r="E77" s="22">
        <v>10.33</v>
      </c>
      <c r="F77" s="3">
        <v>3.94</v>
      </c>
      <c r="G77" s="3" t="s">
        <v>48</v>
      </c>
      <c r="H77" s="22">
        <f t="shared" si="16"/>
        <v>7.5691666666666668</v>
      </c>
    </row>
    <row r="78" spans="2:8" x14ac:dyDescent="0.25">
      <c r="B78" s="1" t="s">
        <v>8</v>
      </c>
      <c r="C78" s="1" t="s">
        <v>9</v>
      </c>
      <c r="D78" s="22">
        <v>62.499999999999986</v>
      </c>
      <c r="E78" s="22">
        <v>56.67</v>
      </c>
      <c r="F78" s="3">
        <v>59.09</v>
      </c>
      <c r="G78" s="3" t="s">
        <v>48</v>
      </c>
      <c r="H78" s="22">
        <f t="shared" si="16"/>
        <v>59.419999999999995</v>
      </c>
    </row>
    <row r="79" spans="2:8" x14ac:dyDescent="0.25">
      <c r="B79" s="4" t="s">
        <v>10</v>
      </c>
      <c r="C79" s="4" t="s">
        <v>30</v>
      </c>
      <c r="D79" s="25">
        <f>SUM(D73:D78)</f>
        <v>77.499999999999986</v>
      </c>
      <c r="E79" s="25">
        <f>SUM(E73:E78)</f>
        <v>79.010000000000005</v>
      </c>
      <c r="F79" s="25">
        <f>SUM(F73:F78)</f>
        <v>72.42</v>
      </c>
      <c r="G79" s="5" t="s">
        <v>48</v>
      </c>
      <c r="H79" s="25">
        <f>AVERAGE(D79:F79)</f>
        <v>76.31</v>
      </c>
    </row>
    <row r="80" spans="2:8" x14ac:dyDescent="0.25">
      <c r="B80" s="1" t="s">
        <v>11</v>
      </c>
      <c r="C80" s="1" t="s">
        <v>12</v>
      </c>
      <c r="D80" s="22">
        <v>7.4999999999999982</v>
      </c>
      <c r="E80" s="22">
        <v>10.67</v>
      </c>
      <c r="F80" s="3">
        <v>5.76</v>
      </c>
      <c r="G80" s="3" t="s">
        <v>48</v>
      </c>
      <c r="H80" s="22">
        <f>AVERAGE(D80:F80)</f>
        <v>7.9766666666666666</v>
      </c>
    </row>
    <row r="81" spans="2:8" x14ac:dyDescent="0.25">
      <c r="B81" s="1" t="s">
        <v>13</v>
      </c>
      <c r="C81" s="1" t="s">
        <v>31</v>
      </c>
      <c r="D81" s="22">
        <v>0.31249999999999994</v>
      </c>
      <c r="E81" s="22">
        <v>0</v>
      </c>
      <c r="F81" s="3">
        <v>0.61</v>
      </c>
      <c r="G81" s="3" t="s">
        <v>48</v>
      </c>
      <c r="H81" s="22">
        <f t="shared" ref="H81:H91" si="17">AVERAGE(D81:F81)</f>
        <v>0.30749999999999994</v>
      </c>
    </row>
    <row r="82" spans="2:8" x14ac:dyDescent="0.25">
      <c r="B82" s="1" t="s">
        <v>15</v>
      </c>
      <c r="C82" s="1" t="s">
        <v>14</v>
      </c>
      <c r="D82" s="22">
        <v>0.31249999999999994</v>
      </c>
      <c r="E82" s="22">
        <v>0</v>
      </c>
      <c r="F82" s="3">
        <v>0.61</v>
      </c>
      <c r="G82" s="3" t="s">
        <v>48</v>
      </c>
      <c r="H82" s="22">
        <f t="shared" si="17"/>
        <v>0.30749999999999994</v>
      </c>
    </row>
    <row r="83" spans="2:8" x14ac:dyDescent="0.25">
      <c r="B83" s="1" t="s">
        <v>17</v>
      </c>
      <c r="C83" s="1" t="s">
        <v>16</v>
      </c>
      <c r="D83" s="22">
        <v>1.8749999999999996</v>
      </c>
      <c r="E83" s="22">
        <v>1</v>
      </c>
      <c r="F83" s="3">
        <v>0.61</v>
      </c>
      <c r="G83" s="3" t="s">
        <v>48</v>
      </c>
      <c r="H83" s="22">
        <f t="shared" si="17"/>
        <v>1.1616666666666664</v>
      </c>
    </row>
    <row r="84" spans="2:8" x14ac:dyDescent="0.25">
      <c r="B84" s="1" t="s">
        <v>19</v>
      </c>
      <c r="C84" s="1" t="s">
        <v>18</v>
      </c>
      <c r="D84" s="22">
        <v>0</v>
      </c>
      <c r="E84" s="22">
        <v>0.67</v>
      </c>
      <c r="F84" s="3">
        <v>1.21</v>
      </c>
      <c r="G84" s="3" t="s">
        <v>48</v>
      </c>
      <c r="H84" s="22">
        <f t="shared" si="17"/>
        <v>0.62666666666666659</v>
      </c>
    </row>
    <row r="85" spans="2:8" x14ac:dyDescent="0.25">
      <c r="B85" s="1" t="s">
        <v>20</v>
      </c>
      <c r="C85" s="1" t="s">
        <v>32</v>
      </c>
      <c r="D85" s="22">
        <v>3.4374999999999991</v>
      </c>
      <c r="E85" s="22">
        <v>0.33</v>
      </c>
      <c r="F85" s="3">
        <v>1.82</v>
      </c>
      <c r="G85" s="3" t="s">
        <v>48</v>
      </c>
      <c r="H85" s="22">
        <f t="shared" si="17"/>
        <v>1.8624999999999998</v>
      </c>
    </row>
    <row r="86" spans="2:8" x14ac:dyDescent="0.25">
      <c r="B86" s="1" t="s">
        <v>21</v>
      </c>
      <c r="C86" s="1" t="s">
        <v>33</v>
      </c>
      <c r="D86" s="22">
        <v>0</v>
      </c>
      <c r="E86" s="22">
        <v>0</v>
      </c>
      <c r="F86" s="3">
        <v>0</v>
      </c>
      <c r="G86" s="3" t="s">
        <v>48</v>
      </c>
      <c r="H86" s="22">
        <f t="shared" si="17"/>
        <v>0</v>
      </c>
    </row>
    <row r="87" spans="2:8" x14ac:dyDescent="0.25">
      <c r="B87" s="1" t="s">
        <v>22</v>
      </c>
      <c r="C87" s="1" t="s">
        <v>34</v>
      </c>
      <c r="D87" s="22">
        <v>0</v>
      </c>
      <c r="E87" s="22">
        <v>0</v>
      </c>
      <c r="F87" s="3">
        <v>0.3</v>
      </c>
      <c r="G87" s="3" t="s">
        <v>48</v>
      </c>
      <c r="H87" s="22">
        <f t="shared" si="17"/>
        <v>9.9999999999999992E-2</v>
      </c>
    </row>
    <row r="88" spans="2:8" x14ac:dyDescent="0.25">
      <c r="B88" s="1" t="s">
        <v>23</v>
      </c>
      <c r="C88" s="1" t="s">
        <v>35</v>
      </c>
      <c r="D88" s="22">
        <v>0</v>
      </c>
      <c r="E88" s="22">
        <v>0</v>
      </c>
      <c r="F88" s="3">
        <v>0</v>
      </c>
      <c r="G88" s="3" t="s">
        <v>48</v>
      </c>
      <c r="H88" s="22">
        <f t="shared" si="17"/>
        <v>0</v>
      </c>
    </row>
    <row r="89" spans="2:8" x14ac:dyDescent="0.25">
      <c r="B89" s="1" t="s">
        <v>24</v>
      </c>
      <c r="C89" s="1" t="s">
        <v>36</v>
      </c>
      <c r="D89" s="22">
        <v>0</v>
      </c>
      <c r="E89" s="22">
        <v>0</v>
      </c>
      <c r="F89" s="3">
        <v>0</v>
      </c>
      <c r="G89" s="3" t="s">
        <v>48</v>
      </c>
      <c r="H89" s="22">
        <f t="shared" si="17"/>
        <v>0</v>
      </c>
    </row>
    <row r="90" spans="2:8" x14ac:dyDescent="0.25">
      <c r="B90" s="1" t="s">
        <v>37</v>
      </c>
      <c r="C90" s="1" t="s">
        <v>38</v>
      </c>
      <c r="D90" s="22">
        <v>9.0625</v>
      </c>
      <c r="E90" s="22">
        <v>8.33</v>
      </c>
      <c r="F90" s="3">
        <v>16.670000000000002</v>
      </c>
      <c r="G90" s="3" t="s">
        <v>48</v>
      </c>
      <c r="H90" s="22">
        <f t="shared" si="17"/>
        <v>11.354166666666666</v>
      </c>
    </row>
    <row r="91" spans="2:8" x14ac:dyDescent="0.25">
      <c r="B91" s="1" t="s">
        <v>39</v>
      </c>
      <c r="C91" s="1" t="s">
        <v>40</v>
      </c>
      <c r="D91" s="1">
        <v>99.999999999999986</v>
      </c>
      <c r="E91" s="22">
        <v>100</v>
      </c>
      <c r="F91" s="3">
        <v>100</v>
      </c>
      <c r="G91" s="3" t="s">
        <v>48</v>
      </c>
      <c r="H91" s="22">
        <f t="shared" si="17"/>
        <v>100</v>
      </c>
    </row>
    <row r="93" spans="2:8" x14ac:dyDescent="0.25">
      <c r="B93" s="6"/>
      <c r="C93" s="7" t="s">
        <v>127</v>
      </c>
      <c r="D93" s="7" t="s">
        <v>46</v>
      </c>
      <c r="E93" s="7" t="s">
        <v>47</v>
      </c>
      <c r="F93" s="6" t="s">
        <v>42</v>
      </c>
      <c r="G93" s="7" t="s">
        <v>49</v>
      </c>
      <c r="H93" s="7" t="s">
        <v>50</v>
      </c>
    </row>
    <row r="94" spans="2:8" x14ac:dyDescent="0.25">
      <c r="B94" s="2" t="s">
        <v>25</v>
      </c>
      <c r="C94" s="2" t="s">
        <v>26</v>
      </c>
      <c r="D94" s="119" t="s">
        <v>27</v>
      </c>
      <c r="E94" s="119"/>
      <c r="F94" s="119"/>
      <c r="G94" s="119"/>
      <c r="H94" s="119"/>
    </row>
    <row r="95" spans="2:8" x14ac:dyDescent="0.25">
      <c r="B95" s="1" t="s">
        <v>0</v>
      </c>
      <c r="C95" s="1" t="s">
        <v>1</v>
      </c>
      <c r="D95" s="22">
        <v>3.0303030303030303</v>
      </c>
      <c r="E95" s="22">
        <v>6.77</v>
      </c>
      <c r="F95" s="3">
        <v>3.03</v>
      </c>
      <c r="G95" s="3" t="s">
        <v>48</v>
      </c>
      <c r="H95" s="22">
        <f>AVERAGE(D95:F95)</f>
        <v>4.276767676767677</v>
      </c>
    </row>
    <row r="96" spans="2:8" x14ac:dyDescent="0.25">
      <c r="B96" s="1" t="s">
        <v>2</v>
      </c>
      <c r="C96" s="1" t="s">
        <v>3</v>
      </c>
      <c r="D96" s="22">
        <v>0.90909090909090906</v>
      </c>
      <c r="E96" s="22">
        <v>0</v>
      </c>
      <c r="F96" s="3">
        <v>0.61</v>
      </c>
      <c r="G96" s="3" t="s">
        <v>48</v>
      </c>
      <c r="H96" s="22">
        <f t="shared" ref="H96:H100" si="18">AVERAGE(D96:F96)</f>
        <v>0.50636363636363635</v>
      </c>
    </row>
    <row r="97" spans="2:8" x14ac:dyDescent="0.25">
      <c r="B97" s="1" t="s">
        <v>4</v>
      </c>
      <c r="C97" s="1" t="s">
        <v>5</v>
      </c>
      <c r="D97" s="22">
        <v>1.8181818181818181</v>
      </c>
      <c r="E97" s="22">
        <v>0.65</v>
      </c>
      <c r="F97" s="3">
        <v>0</v>
      </c>
      <c r="G97" s="3" t="s">
        <v>48</v>
      </c>
      <c r="H97" s="22">
        <f t="shared" si="18"/>
        <v>0.82272727272727275</v>
      </c>
    </row>
    <row r="98" spans="2:8" x14ac:dyDescent="0.25">
      <c r="B98" s="1" t="s">
        <v>6</v>
      </c>
      <c r="C98" s="1" t="s">
        <v>28</v>
      </c>
      <c r="D98" s="22">
        <v>0.90909090909090906</v>
      </c>
      <c r="E98" s="22">
        <v>0.32</v>
      </c>
      <c r="F98" s="3">
        <v>3.33</v>
      </c>
      <c r="G98" s="3" t="s">
        <v>48</v>
      </c>
      <c r="H98" s="22">
        <f t="shared" si="18"/>
        <v>1.5196969696969695</v>
      </c>
    </row>
    <row r="99" spans="2:8" x14ac:dyDescent="0.25">
      <c r="B99" s="1" t="s">
        <v>7</v>
      </c>
      <c r="C99" s="1" t="s">
        <v>29</v>
      </c>
      <c r="D99" s="22">
        <v>16.060606060606059</v>
      </c>
      <c r="E99" s="22">
        <v>17.100000000000001</v>
      </c>
      <c r="F99" s="3">
        <v>5.76</v>
      </c>
      <c r="G99" s="3" t="s">
        <v>48</v>
      </c>
      <c r="H99" s="22">
        <f t="shared" si="18"/>
        <v>12.973535353535352</v>
      </c>
    </row>
    <row r="100" spans="2:8" x14ac:dyDescent="0.25">
      <c r="B100" s="1" t="s">
        <v>8</v>
      </c>
      <c r="C100" s="1" t="s">
        <v>9</v>
      </c>
      <c r="D100" s="22">
        <v>53.030303030303031</v>
      </c>
      <c r="E100" s="22">
        <v>46.13</v>
      </c>
      <c r="F100" s="3">
        <v>53.94</v>
      </c>
      <c r="G100" s="3" t="s">
        <v>48</v>
      </c>
      <c r="H100" s="22">
        <f t="shared" si="18"/>
        <v>51.033434343434344</v>
      </c>
    </row>
    <row r="101" spans="2:8" x14ac:dyDescent="0.25">
      <c r="B101" s="4" t="s">
        <v>10</v>
      </c>
      <c r="C101" s="4" t="s">
        <v>30</v>
      </c>
      <c r="D101" s="25">
        <f>SUM(D95:D100)</f>
        <v>75.757575757575751</v>
      </c>
      <c r="E101" s="25">
        <f>SUM(E95:E100)</f>
        <v>70.97</v>
      </c>
      <c r="F101" s="25">
        <f>SUM(F95:F100)</f>
        <v>66.67</v>
      </c>
      <c r="G101" s="5" t="s">
        <v>48</v>
      </c>
      <c r="H101" s="25">
        <f>AVERAGE(D101:F101)</f>
        <v>71.132525252525241</v>
      </c>
    </row>
    <row r="102" spans="2:8" x14ac:dyDescent="0.25">
      <c r="B102" s="1" t="s">
        <v>11</v>
      </c>
      <c r="C102" s="1" t="s">
        <v>12</v>
      </c>
      <c r="D102" s="22">
        <v>7.8787878787878789</v>
      </c>
      <c r="E102" s="22">
        <v>9.0299999999999994</v>
      </c>
      <c r="F102" s="3">
        <v>9.39</v>
      </c>
      <c r="G102" s="3" t="s">
        <v>48</v>
      </c>
      <c r="H102" s="22">
        <f>AVERAGE(D102:F102)</f>
        <v>8.7662626262626251</v>
      </c>
    </row>
    <row r="103" spans="2:8" x14ac:dyDescent="0.25">
      <c r="B103" s="1" t="s">
        <v>13</v>
      </c>
      <c r="C103" s="1" t="s">
        <v>31</v>
      </c>
      <c r="D103" s="22">
        <v>0.30303030303030304</v>
      </c>
      <c r="E103" s="22">
        <v>0</v>
      </c>
      <c r="F103" s="3">
        <v>0.61</v>
      </c>
      <c r="G103" s="3" t="s">
        <v>48</v>
      </c>
      <c r="H103" s="22">
        <f t="shared" ref="H103:H113" si="19">AVERAGE(D103:F103)</f>
        <v>0.30434343434343436</v>
      </c>
    </row>
    <row r="104" spans="2:8" x14ac:dyDescent="0.25">
      <c r="B104" s="1" t="s">
        <v>15</v>
      </c>
      <c r="C104" s="1" t="s">
        <v>14</v>
      </c>
      <c r="D104" s="22">
        <v>0.60606060606060608</v>
      </c>
      <c r="E104" s="22">
        <v>0</v>
      </c>
      <c r="F104" s="3">
        <v>0.61</v>
      </c>
      <c r="G104" s="3" t="s">
        <v>48</v>
      </c>
      <c r="H104" s="22">
        <f t="shared" si="19"/>
        <v>0.40535353535353535</v>
      </c>
    </row>
    <row r="105" spans="2:8" x14ac:dyDescent="0.25">
      <c r="B105" s="1" t="s">
        <v>17</v>
      </c>
      <c r="C105" s="1" t="s">
        <v>16</v>
      </c>
      <c r="D105" s="22">
        <v>1.5151515151515151</v>
      </c>
      <c r="E105" s="22">
        <v>1.29</v>
      </c>
      <c r="F105" s="3">
        <v>0.91</v>
      </c>
      <c r="G105" s="3" t="s">
        <v>48</v>
      </c>
      <c r="H105" s="22">
        <f t="shared" si="19"/>
        <v>1.2383838383838384</v>
      </c>
    </row>
    <row r="106" spans="2:8" x14ac:dyDescent="0.25">
      <c r="B106" s="1" t="s">
        <v>19</v>
      </c>
      <c r="C106" s="1" t="s">
        <v>18</v>
      </c>
      <c r="D106" s="22">
        <v>1.2121212121212122</v>
      </c>
      <c r="E106" s="22">
        <v>0.65</v>
      </c>
      <c r="F106" s="3">
        <v>0.61</v>
      </c>
      <c r="G106" s="3" t="s">
        <v>48</v>
      </c>
      <c r="H106" s="22">
        <f t="shared" si="19"/>
        <v>0.82404040404040402</v>
      </c>
    </row>
    <row r="107" spans="2:8" x14ac:dyDescent="0.25">
      <c r="B107" s="1" t="s">
        <v>20</v>
      </c>
      <c r="C107" s="1" t="s">
        <v>32</v>
      </c>
      <c r="D107" s="22">
        <v>1.2121212121212122</v>
      </c>
      <c r="E107" s="22">
        <v>0</v>
      </c>
      <c r="F107" s="3">
        <v>2.12</v>
      </c>
      <c r="G107" s="3" t="s">
        <v>48</v>
      </c>
      <c r="H107" s="22">
        <f t="shared" si="19"/>
        <v>1.1107070707070708</v>
      </c>
    </row>
    <row r="108" spans="2:8" x14ac:dyDescent="0.25">
      <c r="B108" s="1" t="s">
        <v>21</v>
      </c>
      <c r="C108" s="1" t="s">
        <v>33</v>
      </c>
      <c r="D108" s="22">
        <v>0</v>
      </c>
      <c r="E108" s="22">
        <v>12.26</v>
      </c>
      <c r="F108" s="3">
        <v>0</v>
      </c>
      <c r="G108" s="3" t="s">
        <v>48</v>
      </c>
      <c r="H108" s="22">
        <f t="shared" si="19"/>
        <v>4.0866666666666669</v>
      </c>
    </row>
    <row r="109" spans="2:8" x14ac:dyDescent="0.25">
      <c r="B109" s="1" t="s">
        <v>22</v>
      </c>
      <c r="C109" s="1" t="s">
        <v>34</v>
      </c>
      <c r="D109" s="22">
        <v>0</v>
      </c>
      <c r="E109" s="22">
        <v>0</v>
      </c>
      <c r="F109" s="3">
        <v>0.91</v>
      </c>
      <c r="G109" s="3" t="s">
        <v>48</v>
      </c>
      <c r="H109" s="22">
        <f t="shared" si="19"/>
        <v>0.30333333333333334</v>
      </c>
    </row>
    <row r="110" spans="2:8" x14ac:dyDescent="0.25">
      <c r="B110" s="1" t="s">
        <v>23</v>
      </c>
      <c r="C110" s="1" t="s">
        <v>35</v>
      </c>
      <c r="D110" s="22">
        <v>0</v>
      </c>
      <c r="E110" s="22">
        <v>0</v>
      </c>
      <c r="F110" s="3">
        <v>0</v>
      </c>
      <c r="G110" s="3" t="s">
        <v>48</v>
      </c>
      <c r="H110" s="22">
        <f t="shared" si="19"/>
        <v>0</v>
      </c>
    </row>
    <row r="111" spans="2:8" x14ac:dyDescent="0.25">
      <c r="B111" s="1" t="s">
        <v>24</v>
      </c>
      <c r="C111" s="1" t="s">
        <v>36</v>
      </c>
      <c r="D111" s="22">
        <v>0</v>
      </c>
      <c r="E111" s="22">
        <v>0.65</v>
      </c>
      <c r="F111" s="3">
        <v>0</v>
      </c>
      <c r="G111" s="3" t="s">
        <v>48</v>
      </c>
      <c r="H111" s="22">
        <f t="shared" si="19"/>
        <v>0.21666666666666667</v>
      </c>
    </row>
    <row r="112" spans="2:8" x14ac:dyDescent="0.25">
      <c r="B112" s="1" t="s">
        <v>37</v>
      </c>
      <c r="C112" s="1" t="s">
        <v>38</v>
      </c>
      <c r="D112" s="22">
        <v>11.515151515151514</v>
      </c>
      <c r="E112" s="22">
        <v>5.16</v>
      </c>
      <c r="F112" s="3">
        <v>18.18</v>
      </c>
      <c r="G112" s="3" t="s">
        <v>48</v>
      </c>
      <c r="H112" s="22">
        <f t="shared" si="19"/>
        <v>11.618383838383837</v>
      </c>
    </row>
    <row r="113" spans="2:8" x14ac:dyDescent="0.25">
      <c r="B113" s="1" t="s">
        <v>39</v>
      </c>
      <c r="C113" s="1" t="s">
        <v>40</v>
      </c>
      <c r="D113" s="22">
        <v>100</v>
      </c>
      <c r="E113" s="22">
        <v>100</v>
      </c>
      <c r="F113" s="3">
        <v>100</v>
      </c>
      <c r="G113" s="3" t="s">
        <v>48</v>
      </c>
      <c r="H113" s="22">
        <f t="shared" si="19"/>
        <v>100</v>
      </c>
    </row>
    <row r="115" spans="2:8" x14ac:dyDescent="0.25">
      <c r="B115" s="6"/>
      <c r="C115" s="7" t="s">
        <v>128</v>
      </c>
      <c r="D115" s="7" t="s">
        <v>46</v>
      </c>
      <c r="E115" s="7" t="s">
        <v>47</v>
      </c>
      <c r="F115" s="6" t="s">
        <v>45</v>
      </c>
      <c r="G115" s="7" t="s">
        <v>49</v>
      </c>
      <c r="H115" s="7" t="s">
        <v>50</v>
      </c>
    </row>
    <row r="116" spans="2:8" x14ac:dyDescent="0.25">
      <c r="B116" s="2" t="s">
        <v>25</v>
      </c>
      <c r="C116" s="2" t="s">
        <v>26</v>
      </c>
      <c r="D116" s="119" t="s">
        <v>27</v>
      </c>
      <c r="E116" s="119"/>
      <c r="F116" s="119"/>
      <c r="G116" s="119"/>
      <c r="H116" s="119"/>
    </row>
    <row r="117" spans="2:8" x14ac:dyDescent="0.25">
      <c r="B117" s="1" t="s">
        <v>0</v>
      </c>
      <c r="C117" s="1" t="s">
        <v>1</v>
      </c>
      <c r="D117" s="22">
        <v>1.67</v>
      </c>
      <c r="E117" s="22">
        <v>2</v>
      </c>
      <c r="F117" s="3">
        <v>3.55</v>
      </c>
      <c r="G117" s="3" t="s">
        <v>48</v>
      </c>
      <c r="H117" s="22">
        <f>AVERAGE(D117:F117)</f>
        <v>2.4066666666666667</v>
      </c>
    </row>
    <row r="118" spans="2:8" x14ac:dyDescent="0.25">
      <c r="B118" s="1" t="s">
        <v>2</v>
      </c>
      <c r="C118" s="1" t="s">
        <v>3</v>
      </c>
      <c r="D118" s="22">
        <v>1</v>
      </c>
      <c r="E118" s="22">
        <v>4</v>
      </c>
      <c r="F118" s="3">
        <v>2.2599999999999998</v>
      </c>
      <c r="G118" s="3" t="s">
        <v>48</v>
      </c>
      <c r="H118" s="22">
        <f t="shared" ref="H118:H122" si="20">AVERAGE(D118:F118)</f>
        <v>2.42</v>
      </c>
    </row>
    <row r="119" spans="2:8" x14ac:dyDescent="0.25">
      <c r="B119" s="1" t="s">
        <v>4</v>
      </c>
      <c r="C119" s="1" t="s">
        <v>5</v>
      </c>
      <c r="D119" s="22">
        <v>0</v>
      </c>
      <c r="E119" s="22">
        <v>0.33</v>
      </c>
      <c r="F119" s="3">
        <v>0.97</v>
      </c>
      <c r="G119" s="3" t="s">
        <v>48</v>
      </c>
      <c r="H119" s="22">
        <f t="shared" si="20"/>
        <v>0.43333333333333335</v>
      </c>
    </row>
    <row r="120" spans="2:8" x14ac:dyDescent="0.25">
      <c r="B120" s="1" t="s">
        <v>6</v>
      </c>
      <c r="C120" s="1" t="s">
        <v>28</v>
      </c>
      <c r="D120" s="22">
        <v>1.67</v>
      </c>
      <c r="E120" s="22">
        <v>2</v>
      </c>
      <c r="F120" s="3">
        <v>0.97</v>
      </c>
      <c r="G120" s="3" t="s">
        <v>48</v>
      </c>
      <c r="H120" s="22">
        <f t="shared" si="20"/>
        <v>1.5466666666666666</v>
      </c>
    </row>
    <row r="121" spans="2:8" x14ac:dyDescent="0.25">
      <c r="B121" s="1" t="s">
        <v>7</v>
      </c>
      <c r="C121" s="1" t="s">
        <v>29</v>
      </c>
      <c r="D121" s="22">
        <v>4.33</v>
      </c>
      <c r="E121" s="22">
        <v>10.67</v>
      </c>
      <c r="F121" s="3">
        <v>7.42</v>
      </c>
      <c r="G121" s="3" t="s">
        <v>48</v>
      </c>
      <c r="H121" s="22">
        <f t="shared" si="20"/>
        <v>7.4733333333333336</v>
      </c>
    </row>
    <row r="122" spans="2:8" x14ac:dyDescent="0.25">
      <c r="B122" s="1" t="s">
        <v>8</v>
      </c>
      <c r="C122" s="1" t="s">
        <v>9</v>
      </c>
      <c r="D122" s="22">
        <v>68.67</v>
      </c>
      <c r="E122" s="22">
        <v>63</v>
      </c>
      <c r="F122" s="3">
        <v>58.71</v>
      </c>
      <c r="G122" s="3" t="s">
        <v>48</v>
      </c>
      <c r="H122" s="22">
        <f t="shared" si="20"/>
        <v>63.460000000000008</v>
      </c>
    </row>
    <row r="123" spans="2:8" x14ac:dyDescent="0.25">
      <c r="B123" s="4" t="s">
        <v>10</v>
      </c>
      <c r="C123" s="4" t="s">
        <v>30</v>
      </c>
      <c r="D123" s="25">
        <f>SUM(D117:D122)</f>
        <v>77.34</v>
      </c>
      <c r="E123" s="25">
        <f>SUM(E117:E122)</f>
        <v>82</v>
      </c>
      <c r="F123" s="25">
        <f>SUM(F117:F122)</f>
        <v>73.88</v>
      </c>
      <c r="G123" s="5" t="s">
        <v>48</v>
      </c>
      <c r="H123" s="25">
        <f>AVERAGE(D123:F123)</f>
        <v>77.739999999999995</v>
      </c>
    </row>
    <row r="124" spans="2:8" x14ac:dyDescent="0.25">
      <c r="B124" s="1" t="s">
        <v>11</v>
      </c>
      <c r="C124" s="1" t="s">
        <v>12</v>
      </c>
      <c r="D124" s="22">
        <v>4.67</v>
      </c>
      <c r="E124" s="22">
        <v>5.67</v>
      </c>
      <c r="F124" s="3">
        <v>6.13</v>
      </c>
      <c r="G124" s="3" t="s">
        <v>48</v>
      </c>
      <c r="H124" s="22">
        <f>AVERAGE(D124:F124)</f>
        <v>5.4899999999999993</v>
      </c>
    </row>
    <row r="125" spans="2:8" x14ac:dyDescent="0.25">
      <c r="B125" s="1" t="s">
        <v>13</v>
      </c>
      <c r="C125" s="1" t="s">
        <v>31</v>
      </c>
      <c r="D125" s="22">
        <v>0.33</v>
      </c>
      <c r="E125" s="22">
        <v>0.33</v>
      </c>
      <c r="F125" s="3">
        <v>0.32</v>
      </c>
      <c r="G125" s="3" t="s">
        <v>48</v>
      </c>
      <c r="H125" s="22">
        <f t="shared" ref="H125:H135" si="21">AVERAGE(D125:F125)</f>
        <v>0.32666666666666666</v>
      </c>
    </row>
    <row r="126" spans="2:8" x14ac:dyDescent="0.25">
      <c r="B126" s="1" t="s">
        <v>15</v>
      </c>
      <c r="C126" s="1" t="s">
        <v>14</v>
      </c>
      <c r="D126" s="22">
        <v>0.33</v>
      </c>
      <c r="E126" s="22">
        <v>0.33</v>
      </c>
      <c r="F126" s="3">
        <v>0.65</v>
      </c>
      <c r="G126" s="3" t="s">
        <v>48</v>
      </c>
      <c r="H126" s="22">
        <f t="shared" si="21"/>
        <v>0.4366666666666667</v>
      </c>
    </row>
    <row r="127" spans="2:8" x14ac:dyDescent="0.25">
      <c r="B127" s="1" t="s">
        <v>17</v>
      </c>
      <c r="C127" s="1" t="s">
        <v>16</v>
      </c>
      <c r="D127" s="22">
        <v>0.67</v>
      </c>
      <c r="E127" s="22">
        <v>1</v>
      </c>
      <c r="F127" s="3">
        <v>0.97</v>
      </c>
      <c r="G127" s="3" t="s">
        <v>48</v>
      </c>
      <c r="H127" s="22">
        <f t="shared" si="21"/>
        <v>0.87999999999999989</v>
      </c>
    </row>
    <row r="128" spans="2:8" x14ac:dyDescent="0.25">
      <c r="B128" s="1" t="s">
        <v>19</v>
      </c>
      <c r="C128" s="1" t="s">
        <v>18</v>
      </c>
      <c r="D128" s="22">
        <v>0.33</v>
      </c>
      <c r="E128" s="22">
        <v>0.67</v>
      </c>
      <c r="F128" s="3">
        <v>0.65</v>
      </c>
      <c r="G128" s="3" t="s">
        <v>48</v>
      </c>
      <c r="H128" s="22">
        <f t="shared" si="21"/>
        <v>0.54999999999999993</v>
      </c>
    </row>
    <row r="129" spans="2:8" x14ac:dyDescent="0.25">
      <c r="B129" s="1" t="s">
        <v>20</v>
      </c>
      <c r="C129" s="1" t="s">
        <v>32</v>
      </c>
      <c r="D129" s="22">
        <v>1.33</v>
      </c>
      <c r="E129" s="22">
        <v>1</v>
      </c>
      <c r="F129" s="3">
        <v>0.65</v>
      </c>
      <c r="G129" s="3" t="s">
        <v>48</v>
      </c>
      <c r="H129" s="22">
        <f t="shared" si="21"/>
        <v>0.99333333333333329</v>
      </c>
    </row>
    <row r="130" spans="2:8" x14ac:dyDescent="0.25">
      <c r="B130" s="1" t="s">
        <v>21</v>
      </c>
      <c r="C130" s="1" t="s">
        <v>33</v>
      </c>
      <c r="D130" s="22">
        <v>0</v>
      </c>
      <c r="E130" s="22">
        <v>0</v>
      </c>
      <c r="F130" s="3">
        <v>3.55</v>
      </c>
      <c r="G130" s="3" t="s">
        <v>48</v>
      </c>
      <c r="H130" s="22">
        <f t="shared" si="21"/>
        <v>1.1833333333333333</v>
      </c>
    </row>
    <row r="131" spans="2:8" x14ac:dyDescent="0.25">
      <c r="B131" s="1" t="s">
        <v>22</v>
      </c>
      <c r="C131" s="1" t="s">
        <v>34</v>
      </c>
      <c r="D131" s="22">
        <v>0</v>
      </c>
      <c r="E131" s="22">
        <v>0</v>
      </c>
      <c r="F131" s="3">
        <v>0</v>
      </c>
      <c r="G131" s="3" t="s">
        <v>48</v>
      </c>
      <c r="H131" s="22">
        <f t="shared" si="21"/>
        <v>0</v>
      </c>
    </row>
    <row r="132" spans="2:8" x14ac:dyDescent="0.25">
      <c r="B132" s="1" t="s">
        <v>23</v>
      </c>
      <c r="C132" s="1" t="s">
        <v>35</v>
      </c>
      <c r="D132" s="22">
        <v>0</v>
      </c>
      <c r="E132" s="22">
        <v>0</v>
      </c>
      <c r="F132" s="3">
        <v>0</v>
      </c>
      <c r="G132" s="3" t="s">
        <v>48</v>
      </c>
      <c r="H132" s="22">
        <f t="shared" si="21"/>
        <v>0</v>
      </c>
    </row>
    <row r="133" spans="2:8" x14ac:dyDescent="0.25">
      <c r="B133" s="1" t="s">
        <v>24</v>
      </c>
      <c r="C133" s="1" t="s">
        <v>36</v>
      </c>
      <c r="D133" s="22">
        <v>0</v>
      </c>
      <c r="E133" s="22">
        <v>0</v>
      </c>
      <c r="F133" s="3">
        <v>0</v>
      </c>
      <c r="G133" s="3" t="s">
        <v>48</v>
      </c>
      <c r="H133" s="22">
        <f t="shared" si="21"/>
        <v>0</v>
      </c>
    </row>
    <row r="134" spans="2:8" x14ac:dyDescent="0.25">
      <c r="B134" s="1" t="s">
        <v>37</v>
      </c>
      <c r="C134" s="1" t="s">
        <v>38</v>
      </c>
      <c r="D134" s="22">
        <v>15</v>
      </c>
      <c r="E134" s="22">
        <v>9</v>
      </c>
      <c r="F134" s="3">
        <v>13.23</v>
      </c>
      <c r="G134" s="3" t="s">
        <v>48</v>
      </c>
      <c r="H134" s="22">
        <f t="shared" si="21"/>
        <v>12.410000000000002</v>
      </c>
    </row>
    <row r="135" spans="2:8" x14ac:dyDescent="0.25">
      <c r="B135" s="1" t="s">
        <v>39</v>
      </c>
      <c r="C135" s="1" t="s">
        <v>40</v>
      </c>
      <c r="D135" s="22">
        <v>100</v>
      </c>
      <c r="E135" s="22">
        <v>100</v>
      </c>
      <c r="F135" s="3">
        <v>100</v>
      </c>
      <c r="G135" s="3" t="s">
        <v>48</v>
      </c>
      <c r="H135" s="22">
        <f t="shared" si="21"/>
        <v>100</v>
      </c>
    </row>
    <row r="137" spans="2:8" x14ac:dyDescent="0.25">
      <c r="B137" t="s">
        <v>124</v>
      </c>
    </row>
  </sheetData>
  <mergeCells count="7">
    <mergeCell ref="B1:H1"/>
    <mergeCell ref="D116:H116"/>
    <mergeCell ref="D3:H3"/>
    <mergeCell ref="D27:H27"/>
    <mergeCell ref="D49:H49"/>
    <mergeCell ref="D72:H72"/>
    <mergeCell ref="D94:H9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3"/>
  <sheetViews>
    <sheetView workbookViewId="0">
      <selection activeCell="D119" sqref="D119:H137"/>
    </sheetView>
  </sheetViews>
  <sheetFormatPr defaultRowHeight="15" x14ac:dyDescent="0.25"/>
  <cols>
    <col min="3" max="3" width="36.140625" customWidth="1"/>
    <col min="4" max="4" width="10.5703125" bestFit="1" customWidth="1"/>
  </cols>
  <sheetData>
    <row r="1" spans="2:10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10" x14ac:dyDescent="0.25">
      <c r="B2" s="62"/>
      <c r="C2" s="66" t="s">
        <v>129</v>
      </c>
      <c r="D2" s="66" t="s">
        <v>46</v>
      </c>
      <c r="E2" s="66" t="s">
        <v>47</v>
      </c>
      <c r="F2" s="66" t="s">
        <v>42</v>
      </c>
      <c r="G2" s="66" t="s">
        <v>49</v>
      </c>
      <c r="H2" s="66" t="s">
        <v>50</v>
      </c>
    </row>
    <row r="3" spans="2:10" x14ac:dyDescent="0.25">
      <c r="B3" s="66" t="s">
        <v>41</v>
      </c>
      <c r="C3" s="66" t="s">
        <v>26</v>
      </c>
      <c r="D3" s="122" t="s">
        <v>27</v>
      </c>
      <c r="E3" s="122"/>
      <c r="F3" s="122"/>
      <c r="G3" s="122"/>
      <c r="H3" s="122"/>
      <c r="J3" s="36"/>
    </row>
    <row r="4" spans="2:10" x14ac:dyDescent="0.25">
      <c r="B4" s="62" t="s">
        <v>0</v>
      </c>
      <c r="C4" s="62" t="s">
        <v>1</v>
      </c>
      <c r="D4" s="61">
        <f t="shared" ref="D4:H22" si="0">AVERAGE(D27,D50,D73,D96,D119,D142,D165)</f>
        <v>3.8571428571428577</v>
      </c>
      <c r="E4" s="61">
        <f>AVERAGE(E27,E50,E73,E96,E119,E142,E165)</f>
        <v>2.5714285714285716</v>
      </c>
      <c r="F4" s="61">
        <f>AVERAGE(F27,F50,F73,F96,F119,F142,F165)</f>
        <v>3.4699431757142256</v>
      </c>
      <c r="G4" s="61">
        <f>AVERAGE(G27,G50,G73,G96,G119,G142,G165)</f>
        <v>2.7614608353746024</v>
      </c>
      <c r="H4" s="61">
        <f>AVERAGE(H27,H50,H73,H96,H119,H142,H165)</f>
        <v>3.1649938599150644</v>
      </c>
    </row>
    <row r="5" spans="2:10" x14ac:dyDescent="0.25">
      <c r="B5" s="62" t="s">
        <v>2</v>
      </c>
      <c r="C5" s="62" t="s">
        <v>3</v>
      </c>
      <c r="D5" s="61">
        <f t="shared" si="0"/>
        <v>2.666666666666667</v>
      </c>
      <c r="E5" s="61">
        <f t="shared" si="0"/>
        <v>4.5238095238095237</v>
      </c>
      <c r="F5" s="61">
        <f t="shared" si="0"/>
        <v>5.4643388777731259</v>
      </c>
      <c r="G5" s="61">
        <f t="shared" si="0"/>
        <v>7.6658897952388871</v>
      </c>
      <c r="H5" s="61">
        <f t="shared" si="0"/>
        <v>5.0801762158720516</v>
      </c>
    </row>
    <row r="6" spans="2:10" x14ac:dyDescent="0.25">
      <c r="B6" s="62" t="s">
        <v>4</v>
      </c>
      <c r="C6" s="62" t="s">
        <v>5</v>
      </c>
      <c r="D6" s="61">
        <f t="shared" si="0"/>
        <v>2.0952380952380953</v>
      </c>
      <c r="E6" s="61">
        <f t="shared" si="0"/>
        <v>2.6190476190476191</v>
      </c>
      <c r="F6" s="61">
        <f t="shared" si="0"/>
        <v>0.76190476190476197</v>
      </c>
      <c r="G6" s="61">
        <f t="shared" si="0"/>
        <v>1.4756910588440471</v>
      </c>
      <c r="H6" s="61">
        <f t="shared" si="0"/>
        <v>1.7379703837586309</v>
      </c>
    </row>
    <row r="7" spans="2:10" x14ac:dyDescent="0.25">
      <c r="B7" s="62" t="s">
        <v>6</v>
      </c>
      <c r="C7" s="62" t="s">
        <v>28</v>
      </c>
      <c r="D7" s="61">
        <f>AVERAGE(D30,D53,D76,D99,D122,D145,D168)</f>
        <v>9.7619047619047628</v>
      </c>
      <c r="E7" s="61">
        <f t="shared" si="0"/>
        <v>10.666666666666668</v>
      </c>
      <c r="F7" s="61">
        <f t="shared" si="0"/>
        <v>14.644961471829967</v>
      </c>
      <c r="G7" s="61">
        <f t="shared" si="0"/>
        <v>24.425020016330155</v>
      </c>
      <c r="H7" s="61">
        <f t="shared" si="0"/>
        <v>14.874638229182889</v>
      </c>
    </row>
    <row r="8" spans="2:10" x14ac:dyDescent="0.25">
      <c r="B8" s="62" t="s">
        <v>7</v>
      </c>
      <c r="C8" s="62" t="s">
        <v>29</v>
      </c>
      <c r="D8" s="61">
        <f t="shared" si="0"/>
        <v>11.19047619047619</v>
      </c>
      <c r="E8" s="61">
        <f t="shared" si="0"/>
        <v>6.5238095238095246</v>
      </c>
      <c r="F8" s="61">
        <f t="shared" si="0"/>
        <v>7.1363121268513909</v>
      </c>
      <c r="G8" s="61">
        <f t="shared" si="0"/>
        <v>5.2367079676884902</v>
      </c>
      <c r="H8" s="61">
        <f t="shared" si="0"/>
        <v>7.5218264522063985</v>
      </c>
    </row>
    <row r="9" spans="2:10" x14ac:dyDescent="0.25">
      <c r="B9" s="62" t="s">
        <v>8</v>
      </c>
      <c r="C9" s="62" t="s">
        <v>9</v>
      </c>
      <c r="D9" s="61">
        <f t="shared" si="0"/>
        <v>0</v>
      </c>
      <c r="E9" s="61">
        <f t="shared" si="0"/>
        <v>0</v>
      </c>
      <c r="F9" s="61">
        <f t="shared" si="0"/>
        <v>0</v>
      </c>
      <c r="G9" s="61">
        <f t="shared" si="0"/>
        <v>0</v>
      </c>
      <c r="H9" s="61">
        <f t="shared" si="0"/>
        <v>0</v>
      </c>
    </row>
    <row r="10" spans="2:10" x14ac:dyDescent="0.25">
      <c r="B10" s="41" t="s">
        <v>10</v>
      </c>
      <c r="C10" s="41" t="s">
        <v>30</v>
      </c>
      <c r="D10" s="40">
        <f>AVERAGE(D33,D56,D79,D102,D125,D148,D171)</f>
        <v>29.571428571428577</v>
      </c>
      <c r="E10" s="40">
        <f t="shared" si="0"/>
        <v>26.904761904761905</v>
      </c>
      <c r="F10" s="40">
        <f t="shared" si="0"/>
        <v>31.477460414073473</v>
      </c>
      <c r="G10" s="40">
        <f t="shared" si="0"/>
        <v>41.564769673476178</v>
      </c>
      <c r="H10" s="40">
        <f>AVERAGE(H33,H56,H79,H102,H125,H148,H171)</f>
        <v>32.379605140935034</v>
      </c>
    </row>
    <row r="11" spans="2:10" x14ac:dyDescent="0.25">
      <c r="B11" s="62" t="s">
        <v>11</v>
      </c>
      <c r="C11" s="62" t="s">
        <v>12</v>
      </c>
      <c r="D11" s="61">
        <f t="shared" si="0"/>
        <v>4.3809523809523805</v>
      </c>
      <c r="E11" s="61">
        <f t="shared" si="0"/>
        <v>2.0000000000000004</v>
      </c>
      <c r="F11" s="61">
        <f t="shared" si="0"/>
        <v>2.9013528256669221</v>
      </c>
      <c r="G11" s="61">
        <f t="shared" si="0"/>
        <v>6.0947386778916668</v>
      </c>
      <c r="H11" s="61">
        <f t="shared" si="0"/>
        <v>3.8442609711277425</v>
      </c>
    </row>
    <row r="12" spans="2:10" x14ac:dyDescent="0.25">
      <c r="B12" s="62" t="s">
        <v>13</v>
      </c>
      <c r="C12" s="62" t="s">
        <v>31</v>
      </c>
      <c r="D12" s="61">
        <f t="shared" si="0"/>
        <v>0.95238095238095255</v>
      </c>
      <c r="E12" s="61">
        <f t="shared" si="0"/>
        <v>1.0952380952380953</v>
      </c>
      <c r="F12" s="61">
        <f t="shared" si="0"/>
        <v>1.0941017355397678</v>
      </c>
      <c r="G12" s="61">
        <f t="shared" si="0"/>
        <v>1.2854923224492061</v>
      </c>
      <c r="H12" s="61">
        <f t="shared" si="0"/>
        <v>1.1068032764020053</v>
      </c>
    </row>
    <row r="13" spans="2:10" x14ac:dyDescent="0.25">
      <c r="B13" s="62" t="s">
        <v>15</v>
      </c>
      <c r="C13" s="62" t="s">
        <v>14</v>
      </c>
      <c r="D13" s="61">
        <f t="shared" si="0"/>
        <v>0.23809523809523811</v>
      </c>
      <c r="E13" s="61">
        <f t="shared" si="0"/>
        <v>0.52380952380952384</v>
      </c>
      <c r="F13" s="61">
        <f t="shared" si="0"/>
        <v>0.52371438085723809</v>
      </c>
      <c r="G13" s="61">
        <f t="shared" si="0"/>
        <v>1.1903097180273807</v>
      </c>
      <c r="H13" s="61">
        <f t="shared" si="0"/>
        <v>0.6189822151973452</v>
      </c>
    </row>
    <row r="14" spans="2:10" x14ac:dyDescent="0.25">
      <c r="B14" s="62" t="s">
        <v>17</v>
      </c>
      <c r="C14" s="62" t="s">
        <v>16</v>
      </c>
      <c r="D14" s="61">
        <f t="shared" si="0"/>
        <v>2.6666666666666665</v>
      </c>
      <c r="E14" s="61">
        <f t="shared" si="0"/>
        <v>2.5238095238095242</v>
      </c>
      <c r="F14" s="61">
        <f t="shared" si="0"/>
        <v>1.8563218553757819</v>
      </c>
      <c r="G14" s="61">
        <f t="shared" si="0"/>
        <v>1.3806194360547612</v>
      </c>
      <c r="H14" s="61">
        <f t="shared" si="0"/>
        <v>2.1068543704766838</v>
      </c>
    </row>
    <row r="15" spans="2:10" x14ac:dyDescent="0.25">
      <c r="B15" s="62" t="s">
        <v>19</v>
      </c>
      <c r="C15" s="62" t="s">
        <v>18</v>
      </c>
      <c r="D15" s="61">
        <f t="shared" si="0"/>
        <v>5.0952380952380958</v>
      </c>
      <c r="E15" s="61">
        <f t="shared" si="0"/>
        <v>5.1428571428571441</v>
      </c>
      <c r="F15" s="61">
        <f t="shared" si="0"/>
        <v>3.6645665907728349</v>
      </c>
      <c r="G15" s="61">
        <f t="shared" si="0"/>
        <v>3.9993896010210301</v>
      </c>
      <c r="H15" s="61">
        <f t="shared" si="0"/>
        <v>4.4755128574722765</v>
      </c>
    </row>
    <row r="16" spans="2:10" x14ac:dyDescent="0.25">
      <c r="B16" s="62" t="s">
        <v>20</v>
      </c>
      <c r="C16" s="62" t="s">
        <v>32</v>
      </c>
      <c r="D16" s="61">
        <f t="shared" si="0"/>
        <v>18.428571428571427</v>
      </c>
      <c r="E16" s="61">
        <f t="shared" si="0"/>
        <v>19.666666666666668</v>
      </c>
      <c r="F16" s="61">
        <f t="shared" si="0"/>
        <v>19.980461670149463</v>
      </c>
      <c r="G16" s="61">
        <f t="shared" si="0"/>
        <v>10.949661902383726</v>
      </c>
      <c r="H16" s="61">
        <f t="shared" si="0"/>
        <v>17.256340416942823</v>
      </c>
    </row>
    <row r="17" spans="2:8" x14ac:dyDescent="0.25">
      <c r="B17" s="62" t="s">
        <v>21</v>
      </c>
      <c r="C17" s="62" t="s">
        <v>33</v>
      </c>
      <c r="D17" s="61">
        <f t="shared" si="0"/>
        <v>17.809523809523814</v>
      </c>
      <c r="E17" s="61">
        <f t="shared" si="0"/>
        <v>22.61904761904762</v>
      </c>
      <c r="F17" s="61">
        <f t="shared" si="0"/>
        <v>19.078478128620041</v>
      </c>
      <c r="G17" s="61">
        <f t="shared" si="0"/>
        <v>13.712232554083725</v>
      </c>
      <c r="H17" s="61">
        <f t="shared" si="0"/>
        <v>18.304820527818798</v>
      </c>
    </row>
    <row r="18" spans="2:8" x14ac:dyDescent="0.25">
      <c r="B18" s="62" t="s">
        <v>22</v>
      </c>
      <c r="C18" s="62" t="s">
        <v>34</v>
      </c>
      <c r="D18" s="61">
        <f t="shared" si="0"/>
        <v>1.0476190476190477</v>
      </c>
      <c r="E18" s="61">
        <f t="shared" si="0"/>
        <v>9.5238095238095247E-2</v>
      </c>
      <c r="F18" s="61">
        <f t="shared" si="0"/>
        <v>0</v>
      </c>
      <c r="G18" s="61">
        <f t="shared" si="0"/>
        <v>0.33327784251706344</v>
      </c>
      <c r="H18" s="61">
        <f t="shared" si="0"/>
        <v>0.36903374634355152</v>
      </c>
    </row>
    <row r="19" spans="2:8" x14ac:dyDescent="0.25">
      <c r="B19" s="62" t="s">
        <v>23</v>
      </c>
      <c r="C19" s="62" t="s">
        <v>35</v>
      </c>
      <c r="D19" s="61">
        <f t="shared" si="0"/>
        <v>0</v>
      </c>
      <c r="E19" s="61">
        <f t="shared" si="0"/>
        <v>0</v>
      </c>
      <c r="F19" s="61">
        <f t="shared" si="0"/>
        <v>4.7619047619047623E-2</v>
      </c>
      <c r="G19" s="61">
        <f t="shared" si="0"/>
        <v>0</v>
      </c>
      <c r="H19" s="61">
        <f t="shared" si="0"/>
        <v>1.1904761904761906E-2</v>
      </c>
    </row>
    <row r="20" spans="2:8" x14ac:dyDescent="0.25">
      <c r="B20" s="62" t="s">
        <v>24</v>
      </c>
      <c r="C20" s="62" t="s">
        <v>36</v>
      </c>
      <c r="D20" s="61">
        <f t="shared" si="0"/>
        <v>0.47619047619047622</v>
      </c>
      <c r="E20" s="61">
        <f t="shared" si="0"/>
        <v>9.5238095238095247E-2</v>
      </c>
      <c r="F20" s="61">
        <f t="shared" si="0"/>
        <v>0.25217639503353789</v>
      </c>
      <c r="G20" s="61">
        <f t="shared" si="0"/>
        <v>1.6647244880972197E-2</v>
      </c>
      <c r="H20" s="61">
        <f t="shared" si="0"/>
        <v>0.21006305283577037</v>
      </c>
    </row>
    <row r="21" spans="2:8" x14ac:dyDescent="0.25">
      <c r="B21" s="62" t="s">
        <v>37</v>
      </c>
      <c r="C21" s="62" t="s">
        <v>38</v>
      </c>
      <c r="D21" s="61">
        <f t="shared" si="0"/>
        <v>19.333333333333336</v>
      </c>
      <c r="E21" s="61">
        <f t="shared" si="0"/>
        <v>19.333333333333332</v>
      </c>
      <c r="F21" s="61">
        <f t="shared" si="0"/>
        <v>19.1237469562919</v>
      </c>
      <c r="G21" s="61">
        <f t="shared" si="0"/>
        <v>19.472861027214282</v>
      </c>
      <c r="H21" s="61">
        <f t="shared" si="0"/>
        <v>19.315818662543212</v>
      </c>
    </row>
    <row r="22" spans="2:8" x14ac:dyDescent="0.25">
      <c r="B22" s="41" t="s">
        <v>39</v>
      </c>
      <c r="C22" s="41" t="s">
        <v>40</v>
      </c>
      <c r="D22" s="40">
        <f t="shared" si="0"/>
        <v>100</v>
      </c>
      <c r="E22" s="40">
        <f t="shared" si="0"/>
        <v>100</v>
      </c>
      <c r="F22" s="40">
        <f t="shared" si="0"/>
        <v>100</v>
      </c>
      <c r="G22" s="40">
        <f t="shared" si="0"/>
        <v>100</v>
      </c>
      <c r="H22" s="40">
        <f t="shared" si="0"/>
        <v>100</v>
      </c>
    </row>
    <row r="25" spans="2:8" x14ac:dyDescent="0.25">
      <c r="B25" s="21"/>
      <c r="C25" s="21" t="s">
        <v>82</v>
      </c>
      <c r="D25" s="21" t="s">
        <v>46</v>
      </c>
      <c r="E25" s="21" t="s">
        <v>47</v>
      </c>
      <c r="F25" s="21" t="s">
        <v>42</v>
      </c>
      <c r="G25" s="21" t="s">
        <v>49</v>
      </c>
      <c r="H25" s="21" t="s">
        <v>50</v>
      </c>
    </row>
    <row r="26" spans="2:8" x14ac:dyDescent="0.25">
      <c r="B26" s="15" t="s">
        <v>41</v>
      </c>
      <c r="C26" s="15" t="s">
        <v>26</v>
      </c>
      <c r="D26" s="123" t="s">
        <v>27</v>
      </c>
      <c r="E26" s="123"/>
      <c r="F26" s="123"/>
      <c r="G26" s="123"/>
      <c r="H26" s="123"/>
    </row>
    <row r="27" spans="2:8" x14ac:dyDescent="0.25">
      <c r="B27" s="15" t="s">
        <v>0</v>
      </c>
      <c r="C27" s="15" t="s">
        <v>1</v>
      </c>
      <c r="D27" s="92">
        <v>3.6666666666666665</v>
      </c>
      <c r="E27" s="92">
        <v>2</v>
      </c>
      <c r="F27" s="92">
        <v>5.960264900662251</v>
      </c>
      <c r="G27" s="93">
        <v>1.6666666666666665</v>
      </c>
      <c r="H27" s="92">
        <f t="shared" ref="H27:H34" si="1">AVERAGE(D27:G27)</f>
        <v>3.3233995584988958</v>
      </c>
    </row>
    <row r="28" spans="2:8" x14ac:dyDescent="0.25">
      <c r="B28" s="15" t="s">
        <v>2</v>
      </c>
      <c r="C28" s="15" t="s">
        <v>3</v>
      </c>
      <c r="D28" s="92">
        <v>2</v>
      </c>
      <c r="E28" s="92">
        <v>0</v>
      </c>
      <c r="F28" s="92">
        <v>10.596026490066226</v>
      </c>
      <c r="G28" s="93">
        <v>6.3333333333333321</v>
      </c>
      <c r="H28" s="92">
        <f t="shared" si="1"/>
        <v>4.7323399558498895</v>
      </c>
    </row>
    <row r="29" spans="2:8" x14ac:dyDescent="0.25">
      <c r="B29" s="15" t="s">
        <v>4</v>
      </c>
      <c r="C29" s="15" t="s">
        <v>5</v>
      </c>
      <c r="D29" s="92">
        <v>1</v>
      </c>
      <c r="E29" s="92">
        <v>3.6666666666666665</v>
      </c>
      <c r="F29" s="92">
        <v>0</v>
      </c>
      <c r="G29" s="93">
        <v>1.6666666666666665</v>
      </c>
      <c r="H29" s="92">
        <f t="shared" si="1"/>
        <v>1.583333333333333</v>
      </c>
    </row>
    <row r="30" spans="2:8" x14ac:dyDescent="0.25">
      <c r="B30" s="15" t="s">
        <v>6</v>
      </c>
      <c r="C30" s="15" t="s">
        <v>28</v>
      </c>
      <c r="D30" s="92">
        <v>11.333333333333336</v>
      </c>
      <c r="E30" s="92">
        <v>16</v>
      </c>
      <c r="F30" s="92">
        <v>21.192052980132452</v>
      </c>
      <c r="G30" s="95">
        <v>26.666666666666664</v>
      </c>
      <c r="H30" s="92">
        <f t="shared" si="1"/>
        <v>18.798013245033111</v>
      </c>
    </row>
    <row r="31" spans="2:8" x14ac:dyDescent="0.25">
      <c r="B31" s="15" t="s">
        <v>7</v>
      </c>
      <c r="C31" s="15" t="s">
        <v>29</v>
      </c>
      <c r="D31" s="92">
        <v>4.3333333333333339</v>
      </c>
      <c r="E31" s="92">
        <v>5.3333333333333339</v>
      </c>
      <c r="F31" s="92">
        <v>6.6225165562913908</v>
      </c>
      <c r="G31" s="93">
        <v>9.3333333333333321</v>
      </c>
      <c r="H31" s="92">
        <f t="shared" si="1"/>
        <v>6.4056291390728477</v>
      </c>
    </row>
    <row r="32" spans="2:8" x14ac:dyDescent="0.25">
      <c r="B32" s="15" t="s">
        <v>8</v>
      </c>
      <c r="C32" s="15" t="s">
        <v>9</v>
      </c>
      <c r="D32" s="92">
        <v>0</v>
      </c>
      <c r="E32" s="92">
        <v>0</v>
      </c>
      <c r="F32" s="92">
        <v>0</v>
      </c>
      <c r="G32" s="93">
        <v>0</v>
      </c>
      <c r="H32" s="92">
        <f t="shared" si="1"/>
        <v>0</v>
      </c>
    </row>
    <row r="33" spans="2:8" x14ac:dyDescent="0.25">
      <c r="B33" s="17" t="s">
        <v>10</v>
      </c>
      <c r="C33" s="17" t="s">
        <v>30</v>
      </c>
      <c r="D33" s="96">
        <f>SUM(D27:D32)</f>
        <v>22.333333333333336</v>
      </c>
      <c r="E33" s="96">
        <f>SUM(E27:E32)</f>
        <v>27</v>
      </c>
      <c r="F33" s="96">
        <f>SUM(F27:F32)</f>
        <v>44.370860927152322</v>
      </c>
      <c r="G33" s="96">
        <f>SUM(G27:G32)</f>
        <v>45.666666666666657</v>
      </c>
      <c r="H33" s="96">
        <f t="shared" si="1"/>
        <v>34.842715231788077</v>
      </c>
    </row>
    <row r="34" spans="2:8" x14ac:dyDescent="0.25">
      <c r="B34" s="15" t="s">
        <v>11</v>
      </c>
      <c r="C34" s="15" t="s">
        <v>12</v>
      </c>
      <c r="D34" s="92">
        <v>4.3333333333333339</v>
      </c>
      <c r="E34" s="92">
        <v>1</v>
      </c>
      <c r="F34" s="92">
        <v>2.9801324503311255</v>
      </c>
      <c r="G34" s="93">
        <v>3.333333333333333</v>
      </c>
      <c r="H34" s="92">
        <f t="shared" si="1"/>
        <v>2.9116997792494477</v>
      </c>
    </row>
    <row r="35" spans="2:8" x14ac:dyDescent="0.25">
      <c r="B35" s="15" t="s">
        <v>13</v>
      </c>
      <c r="C35" s="15" t="s">
        <v>31</v>
      </c>
      <c r="D35" s="92">
        <v>1</v>
      </c>
      <c r="E35" s="92">
        <v>0.66666666666666674</v>
      </c>
      <c r="F35" s="92">
        <v>0.99337748344370858</v>
      </c>
      <c r="G35" s="93">
        <v>1.6666666666666665</v>
      </c>
      <c r="H35" s="92">
        <f t="shared" ref="H35:H44" si="2">AVERAGE(D35:G35)</f>
        <v>1.0816777041942605</v>
      </c>
    </row>
    <row r="36" spans="2:8" x14ac:dyDescent="0.25">
      <c r="B36" s="15" t="s">
        <v>15</v>
      </c>
      <c r="C36" s="15" t="s">
        <v>14</v>
      </c>
      <c r="D36" s="92">
        <v>0.66666666666666674</v>
      </c>
      <c r="E36" s="92">
        <v>0.33333333333333337</v>
      </c>
      <c r="F36" s="92">
        <v>0</v>
      </c>
      <c r="G36" s="93">
        <v>0.66666666666666663</v>
      </c>
      <c r="H36" s="92">
        <f t="shared" si="2"/>
        <v>0.41666666666666663</v>
      </c>
    </row>
    <row r="37" spans="2:8" x14ac:dyDescent="0.25">
      <c r="B37" s="15" t="s">
        <v>17</v>
      </c>
      <c r="C37" s="15" t="s">
        <v>16</v>
      </c>
      <c r="D37" s="92">
        <v>3</v>
      </c>
      <c r="E37" s="92">
        <v>1.3333333333333335</v>
      </c>
      <c r="F37" s="92">
        <v>0.66225165562913912</v>
      </c>
      <c r="G37" s="93">
        <v>1.9999999999999996</v>
      </c>
      <c r="H37" s="92">
        <f t="shared" si="2"/>
        <v>1.748896247240618</v>
      </c>
    </row>
    <row r="38" spans="2:8" x14ac:dyDescent="0.25">
      <c r="B38" s="15" t="s">
        <v>19</v>
      </c>
      <c r="C38" s="15" t="s">
        <v>18</v>
      </c>
      <c r="D38" s="92">
        <v>4.666666666666667</v>
      </c>
      <c r="E38" s="92">
        <v>3</v>
      </c>
      <c r="F38" s="92">
        <v>1.6556291390728477</v>
      </c>
      <c r="G38" s="93">
        <v>2.9999999999999991</v>
      </c>
      <c r="H38" s="92">
        <f t="shared" si="2"/>
        <v>3.0805739514348787</v>
      </c>
    </row>
    <row r="39" spans="2:8" x14ac:dyDescent="0.25">
      <c r="B39" s="15" t="s">
        <v>20</v>
      </c>
      <c r="C39" s="15" t="s">
        <v>32</v>
      </c>
      <c r="D39" s="92">
        <v>19.666666666666664</v>
      </c>
      <c r="E39" s="92">
        <v>20</v>
      </c>
      <c r="F39" s="92">
        <v>17.218543046357617</v>
      </c>
      <c r="G39" s="93">
        <v>9.6666666666666661</v>
      </c>
      <c r="H39" s="92">
        <f t="shared" si="2"/>
        <v>16.637969094922738</v>
      </c>
    </row>
    <row r="40" spans="2:8" x14ac:dyDescent="0.25">
      <c r="B40" s="15" t="s">
        <v>21</v>
      </c>
      <c r="C40" s="15" t="s">
        <v>33</v>
      </c>
      <c r="D40" s="92">
        <v>23.000000000000004</v>
      </c>
      <c r="E40" s="92">
        <v>25.333333333333332</v>
      </c>
      <c r="F40" s="92">
        <v>14.90066225165563</v>
      </c>
      <c r="G40" s="93">
        <v>14.33333333333333</v>
      </c>
      <c r="H40" s="92">
        <f t="shared" si="2"/>
        <v>19.391832229580576</v>
      </c>
    </row>
    <row r="41" spans="2:8" x14ac:dyDescent="0.25">
      <c r="B41" s="15" t="s">
        <v>22</v>
      </c>
      <c r="C41" s="15" t="s">
        <v>34</v>
      </c>
      <c r="D41" s="92">
        <v>0</v>
      </c>
      <c r="E41" s="92">
        <v>0.66666666666666674</v>
      </c>
      <c r="F41" s="92">
        <v>0</v>
      </c>
      <c r="G41" s="93">
        <v>0.33333333333333331</v>
      </c>
      <c r="H41" s="92">
        <f t="shared" si="2"/>
        <v>0.25</v>
      </c>
    </row>
    <row r="42" spans="2:8" x14ac:dyDescent="0.25">
      <c r="B42" s="15" t="s">
        <v>23</v>
      </c>
      <c r="C42" s="15" t="s">
        <v>35</v>
      </c>
      <c r="D42" s="92">
        <v>0</v>
      </c>
      <c r="E42" s="92">
        <v>0</v>
      </c>
      <c r="F42" s="92">
        <v>0</v>
      </c>
      <c r="G42" s="93">
        <v>0</v>
      </c>
      <c r="H42" s="92">
        <f t="shared" si="2"/>
        <v>0</v>
      </c>
    </row>
    <row r="43" spans="2:8" x14ac:dyDescent="0.25">
      <c r="B43" s="15" t="s">
        <v>24</v>
      </c>
      <c r="C43" s="15" t="s">
        <v>36</v>
      </c>
      <c r="D43" s="92">
        <v>1.3333333333333335</v>
      </c>
      <c r="E43" s="92">
        <v>0.66666666666666674</v>
      </c>
      <c r="F43" s="92">
        <v>0</v>
      </c>
      <c r="G43" s="93">
        <v>0</v>
      </c>
      <c r="H43" s="92">
        <f t="shared" si="2"/>
        <v>0.5</v>
      </c>
    </row>
    <row r="44" spans="2:8" x14ac:dyDescent="0.25">
      <c r="B44" s="15" t="s">
        <v>37</v>
      </c>
      <c r="C44" s="15" t="s">
        <v>38</v>
      </c>
      <c r="D44" s="92">
        <v>20</v>
      </c>
      <c r="E44" s="92">
        <v>20</v>
      </c>
      <c r="F44" s="92">
        <v>17.218543046357617</v>
      </c>
      <c r="G44" s="93">
        <v>19.333333333333332</v>
      </c>
      <c r="H44" s="92">
        <f t="shared" si="2"/>
        <v>19.137969094922738</v>
      </c>
    </row>
    <row r="45" spans="2:8" x14ac:dyDescent="0.25">
      <c r="B45" s="15" t="s">
        <v>39</v>
      </c>
      <c r="C45" s="15" t="s">
        <v>40</v>
      </c>
      <c r="D45" s="92">
        <v>100</v>
      </c>
      <c r="E45" s="92">
        <v>100</v>
      </c>
      <c r="F45" s="92">
        <v>100</v>
      </c>
      <c r="G45" s="93">
        <v>99.999999999999986</v>
      </c>
      <c r="H45" s="92">
        <f>AVERAGE(D45:G45)</f>
        <v>100</v>
      </c>
    </row>
    <row r="48" spans="2:8" x14ac:dyDescent="0.25">
      <c r="B48" s="21"/>
      <c r="C48" s="21" t="s">
        <v>83</v>
      </c>
      <c r="D48" s="21" t="s">
        <v>46</v>
      </c>
      <c r="E48" s="21" t="s">
        <v>47</v>
      </c>
      <c r="F48" s="21" t="s">
        <v>42</v>
      </c>
      <c r="G48" s="21" t="s">
        <v>49</v>
      </c>
      <c r="H48" s="21" t="s">
        <v>50</v>
      </c>
    </row>
    <row r="49" spans="2:8" x14ac:dyDescent="0.25">
      <c r="B49" s="15" t="s">
        <v>41</v>
      </c>
      <c r="C49" s="15" t="s">
        <v>26</v>
      </c>
      <c r="D49" s="123" t="s">
        <v>27</v>
      </c>
      <c r="E49" s="123"/>
      <c r="F49" s="123"/>
      <c r="G49" s="123"/>
      <c r="H49" s="123"/>
    </row>
    <row r="50" spans="2:8" x14ac:dyDescent="0.25">
      <c r="B50" s="15" t="s">
        <v>0</v>
      </c>
      <c r="C50" s="15" t="s">
        <v>1</v>
      </c>
      <c r="D50" s="92">
        <v>1.6666666666666667</v>
      </c>
      <c r="E50" s="92">
        <v>1.3333333333333335</v>
      </c>
      <c r="F50" s="92">
        <v>2.666666666666667</v>
      </c>
      <c r="G50" s="93">
        <v>2.6666666666666665</v>
      </c>
      <c r="H50" s="92">
        <f>AVERAGE(D50:G50)</f>
        <v>2.0833333333333335</v>
      </c>
    </row>
    <row r="51" spans="2:8" x14ac:dyDescent="0.25">
      <c r="B51" s="15" t="s">
        <v>2</v>
      </c>
      <c r="C51" s="15" t="s">
        <v>3</v>
      </c>
      <c r="D51" s="92">
        <v>10.666666666666668</v>
      </c>
      <c r="E51" s="92">
        <v>1</v>
      </c>
      <c r="F51" s="92">
        <v>3.6666666666666665</v>
      </c>
      <c r="G51" s="93">
        <v>8.3333333333333321</v>
      </c>
      <c r="H51" s="92">
        <f t="shared" ref="H51:H68" si="3">AVERAGE(D51:G51)</f>
        <v>5.9166666666666661</v>
      </c>
    </row>
    <row r="52" spans="2:8" x14ac:dyDescent="0.25">
      <c r="B52" s="15" t="s">
        <v>4</v>
      </c>
      <c r="C52" s="15" t="s">
        <v>5</v>
      </c>
      <c r="D52" s="92">
        <v>1.6666666666666667</v>
      </c>
      <c r="E52" s="92">
        <v>5</v>
      </c>
      <c r="F52" s="92">
        <v>2</v>
      </c>
      <c r="G52" s="95">
        <v>1.9999999999999996</v>
      </c>
      <c r="H52" s="92">
        <f t="shared" si="3"/>
        <v>2.666666666666667</v>
      </c>
    </row>
    <row r="53" spans="2:8" x14ac:dyDescent="0.25">
      <c r="B53" s="15" t="s">
        <v>6</v>
      </c>
      <c r="C53" s="15" t="s">
        <v>28</v>
      </c>
      <c r="D53" s="92">
        <v>11.000000000000002</v>
      </c>
      <c r="E53" s="92">
        <v>6.333333333333333</v>
      </c>
      <c r="F53" s="92">
        <v>13</v>
      </c>
      <c r="G53" s="95">
        <v>28.333333333333329</v>
      </c>
      <c r="H53" s="92">
        <f t="shared" si="3"/>
        <v>14.666666666666666</v>
      </c>
    </row>
    <row r="54" spans="2:8" x14ac:dyDescent="0.25">
      <c r="B54" s="15" t="s">
        <v>7</v>
      </c>
      <c r="C54" s="15" t="s">
        <v>29</v>
      </c>
      <c r="D54" s="92">
        <v>4</v>
      </c>
      <c r="E54" s="92">
        <v>3.3333333333333335</v>
      </c>
      <c r="F54" s="92">
        <v>5.3333333333333339</v>
      </c>
      <c r="G54" s="93">
        <v>6.3333333333333321</v>
      </c>
      <c r="H54" s="92">
        <f t="shared" si="3"/>
        <v>4.75</v>
      </c>
    </row>
    <row r="55" spans="2:8" x14ac:dyDescent="0.25">
      <c r="B55" s="15" t="s">
        <v>8</v>
      </c>
      <c r="C55" s="15" t="s">
        <v>9</v>
      </c>
      <c r="D55" s="92">
        <v>0</v>
      </c>
      <c r="E55" s="92">
        <v>0</v>
      </c>
      <c r="F55" s="92">
        <v>0</v>
      </c>
      <c r="G55" s="93">
        <v>0</v>
      </c>
      <c r="H55" s="92">
        <f t="shared" si="3"/>
        <v>0</v>
      </c>
    </row>
    <row r="56" spans="2:8" x14ac:dyDescent="0.25">
      <c r="B56" s="17" t="s">
        <v>10</v>
      </c>
      <c r="C56" s="17" t="s">
        <v>30</v>
      </c>
      <c r="D56" s="96">
        <f>SUM(D50:D55)</f>
        <v>29</v>
      </c>
      <c r="E56" s="96">
        <f>SUM(E50:E55)</f>
        <v>17</v>
      </c>
      <c r="F56" s="96">
        <f>SUM(F50:F55)</f>
        <v>26.666666666666671</v>
      </c>
      <c r="G56" s="96">
        <f>SUM(G50:G55)</f>
        <v>47.666666666666657</v>
      </c>
      <c r="H56" s="96">
        <f>AVERAGE(D56:G56)</f>
        <v>30.083333333333332</v>
      </c>
    </row>
    <row r="57" spans="2:8" x14ac:dyDescent="0.25">
      <c r="B57" s="15" t="s">
        <v>11</v>
      </c>
      <c r="C57" s="15" t="s">
        <v>12</v>
      </c>
      <c r="D57" s="92">
        <v>3</v>
      </c>
      <c r="E57" s="92">
        <v>2.3333333333333335</v>
      </c>
      <c r="F57" s="92">
        <v>2.666666666666667</v>
      </c>
      <c r="G57" s="93">
        <v>3.9999999999999991</v>
      </c>
      <c r="H57" s="92">
        <f t="shared" si="3"/>
        <v>3</v>
      </c>
    </row>
    <row r="58" spans="2:8" x14ac:dyDescent="0.25">
      <c r="B58" s="15" t="s">
        <v>13</v>
      </c>
      <c r="C58" s="15" t="s">
        <v>31</v>
      </c>
      <c r="D58" s="92">
        <v>0.66666666666666674</v>
      </c>
      <c r="E58" s="92">
        <v>0.66666666666666674</v>
      </c>
      <c r="F58" s="92">
        <v>1</v>
      </c>
      <c r="G58" s="93">
        <v>0.66666666666666663</v>
      </c>
      <c r="H58" s="92">
        <f t="shared" si="3"/>
        <v>0.75</v>
      </c>
    </row>
    <row r="59" spans="2:8" x14ac:dyDescent="0.25">
      <c r="B59" s="15" t="s">
        <v>15</v>
      </c>
      <c r="C59" s="15" t="s">
        <v>14</v>
      </c>
      <c r="D59" s="92">
        <v>0.33333333333333337</v>
      </c>
      <c r="E59" s="92">
        <v>0.33333333333333337</v>
      </c>
      <c r="F59" s="92">
        <v>0.33333333333333337</v>
      </c>
      <c r="G59" s="93">
        <v>3.333333333333333</v>
      </c>
      <c r="H59" s="92">
        <f t="shared" si="3"/>
        <v>1.0833333333333333</v>
      </c>
    </row>
    <row r="60" spans="2:8" x14ac:dyDescent="0.25">
      <c r="B60" s="15" t="s">
        <v>17</v>
      </c>
      <c r="C60" s="15" t="s">
        <v>16</v>
      </c>
      <c r="D60" s="92">
        <v>2</v>
      </c>
      <c r="E60" s="92">
        <v>2.3333333333333335</v>
      </c>
      <c r="F60" s="92">
        <v>2.3333333333333335</v>
      </c>
      <c r="G60" s="93">
        <v>0.99999999999999978</v>
      </c>
      <c r="H60" s="92">
        <f t="shared" si="3"/>
        <v>1.916666666666667</v>
      </c>
    </row>
    <row r="61" spans="2:8" x14ac:dyDescent="0.25">
      <c r="B61" s="15" t="s">
        <v>19</v>
      </c>
      <c r="C61" s="15" t="s">
        <v>18</v>
      </c>
      <c r="D61" s="92">
        <v>5</v>
      </c>
      <c r="E61" s="92">
        <v>6</v>
      </c>
      <c r="F61" s="92">
        <v>5</v>
      </c>
      <c r="G61" s="93">
        <v>2.9999999999999991</v>
      </c>
      <c r="H61" s="92">
        <f t="shared" si="3"/>
        <v>4.75</v>
      </c>
    </row>
    <row r="62" spans="2:8" x14ac:dyDescent="0.25">
      <c r="B62" s="15" t="s">
        <v>20</v>
      </c>
      <c r="C62" s="15" t="s">
        <v>32</v>
      </c>
      <c r="D62" s="92">
        <v>21.333333333333336</v>
      </c>
      <c r="E62" s="92">
        <v>26.333333333333336</v>
      </c>
      <c r="F62" s="92">
        <v>22.333333333333336</v>
      </c>
      <c r="G62" s="93">
        <v>7.3333333333333313</v>
      </c>
      <c r="H62" s="92">
        <f t="shared" si="3"/>
        <v>19.333333333333332</v>
      </c>
    </row>
    <row r="63" spans="2:8" x14ac:dyDescent="0.25">
      <c r="B63" s="15" t="s">
        <v>21</v>
      </c>
      <c r="C63" s="15" t="s">
        <v>33</v>
      </c>
      <c r="D63" s="92">
        <v>18.333333333333336</v>
      </c>
      <c r="E63" s="92">
        <v>25</v>
      </c>
      <c r="F63" s="92">
        <v>20</v>
      </c>
      <c r="G63" s="93">
        <v>12.666666666666664</v>
      </c>
      <c r="H63" s="92">
        <f t="shared" si="3"/>
        <v>19</v>
      </c>
    </row>
    <row r="64" spans="2:8" x14ac:dyDescent="0.25">
      <c r="B64" s="15" t="s">
        <v>22</v>
      </c>
      <c r="C64" s="15" t="s">
        <v>34</v>
      </c>
      <c r="D64" s="92">
        <v>0</v>
      </c>
      <c r="E64" s="92">
        <v>0</v>
      </c>
      <c r="F64" s="92">
        <v>0</v>
      </c>
      <c r="G64" s="93">
        <v>0.33333333333333331</v>
      </c>
      <c r="H64" s="92">
        <f t="shared" si="3"/>
        <v>8.3333333333333329E-2</v>
      </c>
    </row>
    <row r="65" spans="2:8" x14ac:dyDescent="0.25">
      <c r="B65" s="15" t="s">
        <v>23</v>
      </c>
      <c r="C65" s="15" t="s">
        <v>35</v>
      </c>
      <c r="D65" s="92">
        <v>0</v>
      </c>
      <c r="E65" s="92">
        <v>0</v>
      </c>
      <c r="F65" s="92">
        <v>0.33333333333333337</v>
      </c>
      <c r="G65" s="93">
        <v>0</v>
      </c>
      <c r="H65" s="92">
        <f t="shared" si="3"/>
        <v>8.3333333333333343E-2</v>
      </c>
    </row>
    <row r="66" spans="2:8" x14ac:dyDescent="0.25">
      <c r="B66" s="15" t="s">
        <v>24</v>
      </c>
      <c r="C66" s="15" t="s">
        <v>36</v>
      </c>
      <c r="D66" s="92">
        <v>0.66666666666666674</v>
      </c>
      <c r="E66" s="92">
        <v>0</v>
      </c>
      <c r="F66" s="92">
        <v>0</v>
      </c>
      <c r="G66" s="93">
        <v>0</v>
      </c>
      <c r="H66" s="92">
        <f t="shared" si="3"/>
        <v>0.16666666666666669</v>
      </c>
    </row>
    <row r="67" spans="2:8" x14ac:dyDescent="0.25">
      <c r="B67" s="15" t="s">
        <v>37</v>
      </c>
      <c r="C67" s="15" t="s">
        <v>38</v>
      </c>
      <c r="D67" s="92">
        <v>19.666666666666664</v>
      </c>
      <c r="E67" s="92">
        <v>20</v>
      </c>
      <c r="F67" s="92">
        <v>19.333333333333336</v>
      </c>
      <c r="G67" s="93">
        <v>19.999999999999996</v>
      </c>
      <c r="H67" s="92">
        <f t="shared" si="3"/>
        <v>19.75</v>
      </c>
    </row>
    <row r="68" spans="2:8" x14ac:dyDescent="0.25">
      <c r="B68" s="15" t="s">
        <v>39</v>
      </c>
      <c r="C68" s="15" t="s">
        <v>40</v>
      </c>
      <c r="D68" s="92">
        <v>100</v>
      </c>
      <c r="E68" s="92">
        <v>100</v>
      </c>
      <c r="F68" s="92">
        <v>100</v>
      </c>
      <c r="G68" s="93">
        <v>99.999999999999986</v>
      </c>
      <c r="H68" s="92">
        <f t="shared" si="3"/>
        <v>100</v>
      </c>
    </row>
    <row r="71" spans="2:8" x14ac:dyDescent="0.25">
      <c r="B71" s="21"/>
      <c r="C71" s="21" t="s">
        <v>84</v>
      </c>
      <c r="D71" s="21" t="s">
        <v>46</v>
      </c>
      <c r="E71" s="21" t="s">
        <v>47</v>
      </c>
      <c r="F71" s="21" t="s">
        <v>42</v>
      </c>
      <c r="G71" s="21" t="s">
        <v>49</v>
      </c>
      <c r="H71" s="21" t="s">
        <v>50</v>
      </c>
    </row>
    <row r="72" spans="2:8" x14ac:dyDescent="0.25">
      <c r="B72" s="15" t="s">
        <v>41</v>
      </c>
      <c r="C72" s="15" t="s">
        <v>26</v>
      </c>
      <c r="D72" s="123" t="s">
        <v>27</v>
      </c>
      <c r="E72" s="123"/>
      <c r="F72" s="123"/>
      <c r="G72" s="123"/>
      <c r="H72" s="123"/>
    </row>
    <row r="73" spans="2:8" x14ac:dyDescent="0.25">
      <c r="B73" s="15" t="s">
        <v>0</v>
      </c>
      <c r="C73" s="15" t="s">
        <v>1</v>
      </c>
      <c r="D73" s="92">
        <v>2</v>
      </c>
      <c r="E73" s="92">
        <v>1.3333333333333335</v>
      </c>
      <c r="F73" s="92">
        <v>2.666666666666667</v>
      </c>
      <c r="G73" s="93">
        <v>2.666666666666667</v>
      </c>
      <c r="H73" s="92">
        <f>AVERAGE(D73:G73)</f>
        <v>2.166666666666667</v>
      </c>
    </row>
    <row r="74" spans="2:8" x14ac:dyDescent="0.25">
      <c r="B74" s="15" t="s">
        <v>2</v>
      </c>
      <c r="C74" s="15" t="s">
        <v>3</v>
      </c>
      <c r="D74" s="92">
        <v>1.6666666666666667</v>
      </c>
      <c r="E74" s="92">
        <v>1</v>
      </c>
      <c r="F74" s="92">
        <v>0</v>
      </c>
      <c r="G74" s="93">
        <v>3.3333333333333335</v>
      </c>
      <c r="H74" s="92">
        <f t="shared" ref="H74:H91" si="4">AVERAGE(D74:G74)</f>
        <v>1.5</v>
      </c>
    </row>
    <row r="75" spans="2:8" x14ac:dyDescent="0.25">
      <c r="B75" s="15" t="s">
        <v>4</v>
      </c>
      <c r="C75" s="15" t="s">
        <v>5</v>
      </c>
      <c r="D75" s="92">
        <v>2.666666666666667</v>
      </c>
      <c r="E75" s="92">
        <v>2</v>
      </c>
      <c r="F75" s="92">
        <v>0</v>
      </c>
      <c r="G75" s="93">
        <v>1.3333333333333335</v>
      </c>
      <c r="H75" s="92">
        <f t="shared" si="4"/>
        <v>1.5</v>
      </c>
    </row>
    <row r="76" spans="2:8" x14ac:dyDescent="0.25">
      <c r="B76" s="15" t="s">
        <v>6</v>
      </c>
      <c r="C76" s="15" t="s">
        <v>28</v>
      </c>
      <c r="D76" s="92">
        <v>8</v>
      </c>
      <c r="E76" s="92">
        <v>8.3333333333333339</v>
      </c>
      <c r="F76" s="92">
        <v>19.333333333333336</v>
      </c>
      <c r="G76" s="95">
        <v>28.000000000000004</v>
      </c>
      <c r="H76" s="92">
        <f t="shared" si="4"/>
        <v>15.916666666666668</v>
      </c>
    </row>
    <row r="77" spans="2:8" x14ac:dyDescent="0.25">
      <c r="B77" s="15" t="s">
        <v>7</v>
      </c>
      <c r="C77" s="15" t="s">
        <v>29</v>
      </c>
      <c r="D77" s="92">
        <v>11.000000000000002</v>
      </c>
      <c r="E77" s="92">
        <v>10.333333333333334</v>
      </c>
      <c r="F77" s="92">
        <v>4.3333333333333339</v>
      </c>
      <c r="G77" s="93">
        <v>3.3333333333333335</v>
      </c>
      <c r="H77" s="92">
        <f t="shared" si="4"/>
        <v>7.2500000000000009</v>
      </c>
    </row>
    <row r="78" spans="2:8" x14ac:dyDescent="0.25">
      <c r="B78" s="15" t="s">
        <v>8</v>
      </c>
      <c r="C78" s="15" t="s">
        <v>9</v>
      </c>
      <c r="D78" s="92">
        <v>0</v>
      </c>
      <c r="E78" s="92">
        <v>0</v>
      </c>
      <c r="F78" s="92">
        <v>0</v>
      </c>
      <c r="G78" s="93">
        <v>0</v>
      </c>
      <c r="H78" s="92">
        <f t="shared" si="4"/>
        <v>0</v>
      </c>
    </row>
    <row r="79" spans="2:8" x14ac:dyDescent="0.25">
      <c r="B79" s="17" t="s">
        <v>10</v>
      </c>
      <c r="C79" s="17" t="s">
        <v>30</v>
      </c>
      <c r="D79" s="96">
        <f>SUM(D73:D78)</f>
        <v>25.333333333333336</v>
      </c>
      <c r="E79" s="96">
        <f>SUM(E73:E78)</f>
        <v>23</v>
      </c>
      <c r="F79" s="96">
        <f>SUM(F73:F78)</f>
        <v>26.333333333333336</v>
      </c>
      <c r="G79" s="96">
        <f>SUM(G73:G78)</f>
        <v>38.666666666666671</v>
      </c>
      <c r="H79" s="96">
        <f t="shared" si="4"/>
        <v>28.333333333333336</v>
      </c>
    </row>
    <row r="80" spans="2:8" x14ac:dyDescent="0.25">
      <c r="B80" s="15" t="s">
        <v>11</v>
      </c>
      <c r="C80" s="15" t="s">
        <v>12</v>
      </c>
      <c r="D80" s="92">
        <v>1</v>
      </c>
      <c r="E80" s="92">
        <v>1.3333333333333335</v>
      </c>
      <c r="F80" s="92">
        <v>2</v>
      </c>
      <c r="G80" s="93">
        <v>4.666666666666667</v>
      </c>
      <c r="H80" s="92">
        <f t="shared" si="4"/>
        <v>2.25</v>
      </c>
    </row>
    <row r="81" spans="2:8" x14ac:dyDescent="0.25">
      <c r="B81" s="15" t="s">
        <v>13</v>
      </c>
      <c r="C81" s="15" t="s">
        <v>31</v>
      </c>
      <c r="D81" s="92">
        <v>0.66666666666666674</v>
      </c>
      <c r="E81" s="92">
        <v>0.66666666666666674</v>
      </c>
      <c r="F81" s="92">
        <v>1</v>
      </c>
      <c r="G81" s="93">
        <v>1.3333333333333335</v>
      </c>
      <c r="H81" s="92">
        <f t="shared" si="4"/>
        <v>0.91666666666666674</v>
      </c>
    </row>
    <row r="82" spans="2:8" x14ac:dyDescent="0.25">
      <c r="B82" s="15" t="s">
        <v>15</v>
      </c>
      <c r="C82" s="15" t="s">
        <v>14</v>
      </c>
      <c r="D82" s="92">
        <v>0</v>
      </c>
      <c r="E82" s="92">
        <v>0.66666666666666674</v>
      </c>
      <c r="F82" s="92">
        <v>0.33333333333333337</v>
      </c>
      <c r="G82" s="93">
        <v>1</v>
      </c>
      <c r="H82" s="92">
        <f t="shared" si="4"/>
        <v>0.5</v>
      </c>
    </row>
    <row r="83" spans="2:8" x14ac:dyDescent="0.25">
      <c r="B83" s="15" t="s">
        <v>17</v>
      </c>
      <c r="C83" s="15" t="s">
        <v>16</v>
      </c>
      <c r="D83" s="92">
        <v>3.3333333333333335</v>
      </c>
      <c r="E83" s="92">
        <v>3.6666666666666665</v>
      </c>
      <c r="F83" s="92">
        <v>2</v>
      </c>
      <c r="G83" s="93">
        <v>2</v>
      </c>
      <c r="H83" s="92">
        <f t="shared" si="4"/>
        <v>2.75</v>
      </c>
    </row>
    <row r="84" spans="2:8" x14ac:dyDescent="0.25">
      <c r="B84" s="15" t="s">
        <v>19</v>
      </c>
      <c r="C84" s="15" t="s">
        <v>18</v>
      </c>
      <c r="D84" s="92">
        <v>5.3333333333333339</v>
      </c>
      <c r="E84" s="92">
        <v>4.666666666666667</v>
      </c>
      <c r="F84" s="92">
        <v>4</v>
      </c>
      <c r="G84" s="93">
        <v>8</v>
      </c>
      <c r="H84" s="92">
        <f t="shared" si="4"/>
        <v>5.5</v>
      </c>
    </row>
    <row r="85" spans="2:8" x14ac:dyDescent="0.25">
      <c r="B85" s="15" t="s">
        <v>20</v>
      </c>
      <c r="C85" s="15" t="s">
        <v>32</v>
      </c>
      <c r="D85" s="92">
        <v>24</v>
      </c>
      <c r="E85" s="92">
        <v>24</v>
      </c>
      <c r="F85" s="92">
        <v>23.666666666666668</v>
      </c>
      <c r="G85" s="93">
        <v>9.6666666666666679</v>
      </c>
      <c r="H85" s="92">
        <f t="shared" si="4"/>
        <v>20.333333333333336</v>
      </c>
    </row>
    <row r="86" spans="2:8" x14ac:dyDescent="0.25">
      <c r="B86" s="15" t="s">
        <v>21</v>
      </c>
      <c r="C86" s="15" t="s">
        <v>33</v>
      </c>
      <c r="D86" s="92">
        <v>21</v>
      </c>
      <c r="E86" s="92">
        <v>22.333333333333336</v>
      </c>
      <c r="F86" s="92">
        <v>21</v>
      </c>
      <c r="G86" s="93">
        <v>14.666666666666666</v>
      </c>
      <c r="H86" s="92">
        <f t="shared" si="4"/>
        <v>19.750000000000004</v>
      </c>
    </row>
    <row r="87" spans="2:8" x14ac:dyDescent="0.25">
      <c r="B87" s="15" t="s">
        <v>22</v>
      </c>
      <c r="C87" s="15" t="s">
        <v>34</v>
      </c>
      <c r="D87" s="92">
        <v>0</v>
      </c>
      <c r="E87" s="92">
        <v>0</v>
      </c>
      <c r="F87" s="92">
        <v>0</v>
      </c>
      <c r="G87" s="93">
        <v>0.33333333333333337</v>
      </c>
      <c r="H87" s="92">
        <f t="shared" si="4"/>
        <v>8.3333333333333343E-2</v>
      </c>
    </row>
    <row r="88" spans="2:8" x14ac:dyDescent="0.25">
      <c r="B88" s="15" t="s">
        <v>23</v>
      </c>
      <c r="C88" s="15" t="s">
        <v>35</v>
      </c>
      <c r="D88" s="92">
        <v>0</v>
      </c>
      <c r="E88" s="92">
        <v>0</v>
      </c>
      <c r="F88" s="92">
        <v>0</v>
      </c>
      <c r="G88" s="93">
        <v>0</v>
      </c>
      <c r="H88" s="92">
        <f t="shared" si="4"/>
        <v>0</v>
      </c>
    </row>
    <row r="89" spans="2:8" x14ac:dyDescent="0.25">
      <c r="B89" s="15" t="s">
        <v>24</v>
      </c>
      <c r="C89" s="15" t="s">
        <v>36</v>
      </c>
      <c r="D89" s="92">
        <v>0</v>
      </c>
      <c r="E89" s="92">
        <v>0</v>
      </c>
      <c r="F89" s="92">
        <v>0</v>
      </c>
      <c r="G89" s="93">
        <v>0</v>
      </c>
      <c r="H89" s="92">
        <f t="shared" si="4"/>
        <v>0</v>
      </c>
    </row>
    <row r="90" spans="2:8" x14ac:dyDescent="0.25">
      <c r="B90" s="15" t="s">
        <v>37</v>
      </c>
      <c r="C90" s="15" t="s">
        <v>38</v>
      </c>
      <c r="D90" s="92">
        <v>19.333333333333336</v>
      </c>
      <c r="E90" s="92">
        <v>19.666666666666664</v>
      </c>
      <c r="F90" s="92">
        <v>19.666666666666664</v>
      </c>
      <c r="G90" s="93">
        <v>19.666666666666664</v>
      </c>
      <c r="H90" s="92">
        <f t="shared" si="4"/>
        <v>19.583333333333332</v>
      </c>
    </row>
    <row r="91" spans="2:8" x14ac:dyDescent="0.25">
      <c r="B91" s="15" t="s">
        <v>39</v>
      </c>
      <c r="C91" s="15" t="s">
        <v>40</v>
      </c>
      <c r="D91" s="92">
        <v>100</v>
      </c>
      <c r="E91" s="92">
        <v>100</v>
      </c>
      <c r="F91" s="92">
        <v>100</v>
      </c>
      <c r="G91" s="93">
        <v>100</v>
      </c>
      <c r="H91" s="92">
        <f t="shared" si="4"/>
        <v>100</v>
      </c>
    </row>
    <row r="94" spans="2:8" x14ac:dyDescent="0.25">
      <c r="B94" s="21"/>
      <c r="C94" s="21" t="s">
        <v>85</v>
      </c>
      <c r="D94" s="21" t="s">
        <v>46</v>
      </c>
      <c r="E94" s="21" t="s">
        <v>47</v>
      </c>
      <c r="F94" s="21" t="s">
        <v>42</v>
      </c>
      <c r="G94" s="21" t="s">
        <v>49</v>
      </c>
      <c r="H94" s="21" t="s">
        <v>50</v>
      </c>
    </row>
    <row r="95" spans="2:8" x14ac:dyDescent="0.25">
      <c r="B95" s="15" t="s">
        <v>41</v>
      </c>
      <c r="C95" s="15" t="s">
        <v>26</v>
      </c>
      <c r="D95" s="123" t="s">
        <v>27</v>
      </c>
      <c r="E95" s="123"/>
      <c r="F95" s="123"/>
      <c r="G95" s="123"/>
      <c r="H95" s="123"/>
    </row>
    <row r="96" spans="2:8" x14ac:dyDescent="0.25">
      <c r="B96" s="15" t="s">
        <v>0</v>
      </c>
      <c r="C96" s="15" t="s">
        <v>1</v>
      </c>
      <c r="D96" s="92">
        <v>8.3333333333333339</v>
      </c>
      <c r="E96" s="92">
        <v>1.6666666666666667</v>
      </c>
      <c r="F96" s="92">
        <v>3.9960039960039957</v>
      </c>
      <c r="G96" s="93">
        <v>3.333333333333333</v>
      </c>
      <c r="H96" s="92">
        <f>AVERAGE(D96:G96)</f>
        <v>4.332334332334332</v>
      </c>
    </row>
    <row r="97" spans="2:8" x14ac:dyDescent="0.25">
      <c r="B97" s="15" t="s">
        <v>2</v>
      </c>
      <c r="C97" s="15" t="s">
        <v>3</v>
      </c>
      <c r="D97" s="92">
        <v>2</v>
      </c>
      <c r="E97" s="92">
        <v>0</v>
      </c>
      <c r="F97" s="92">
        <v>12.32101232101232</v>
      </c>
      <c r="G97" s="93">
        <v>11.333333333333332</v>
      </c>
      <c r="H97" s="92">
        <f t="shared" ref="H97:H114" si="5">AVERAGE(D97:G97)</f>
        <v>6.4135864135864136</v>
      </c>
    </row>
    <row r="98" spans="2:8" x14ac:dyDescent="0.25">
      <c r="B98" s="15" t="s">
        <v>4</v>
      </c>
      <c r="C98" s="15" t="s">
        <v>5</v>
      </c>
      <c r="D98" s="92">
        <v>0.33333333333333337</v>
      </c>
      <c r="E98" s="92">
        <v>4.3333333333333339</v>
      </c>
      <c r="F98" s="92">
        <v>0</v>
      </c>
      <c r="G98" s="93">
        <v>1.3333333333333333</v>
      </c>
      <c r="H98" s="92">
        <f t="shared" si="5"/>
        <v>1.5</v>
      </c>
    </row>
    <row r="99" spans="2:8" x14ac:dyDescent="0.25">
      <c r="B99" s="15" t="s">
        <v>6</v>
      </c>
      <c r="C99" s="15" t="s">
        <v>28</v>
      </c>
      <c r="D99" s="92">
        <v>10.333333333333334</v>
      </c>
      <c r="E99" s="92">
        <v>12</v>
      </c>
      <c r="F99" s="92">
        <v>10.656010656010656</v>
      </c>
      <c r="G99" s="95">
        <v>24.333333333333329</v>
      </c>
      <c r="H99" s="92">
        <f t="shared" si="5"/>
        <v>14.33066933066933</v>
      </c>
    </row>
    <row r="100" spans="2:8" x14ac:dyDescent="0.25">
      <c r="B100" s="15" t="s">
        <v>7</v>
      </c>
      <c r="C100" s="15" t="s">
        <v>29</v>
      </c>
      <c r="D100" s="92">
        <v>8.3333333333333339</v>
      </c>
      <c r="E100" s="92">
        <v>3</v>
      </c>
      <c r="F100" s="92">
        <v>1.665001665001665</v>
      </c>
      <c r="G100" s="93">
        <v>0.99999999999999978</v>
      </c>
      <c r="H100" s="92">
        <f t="shared" si="5"/>
        <v>3.4995837495837496</v>
      </c>
    </row>
    <row r="101" spans="2:8" x14ac:dyDescent="0.25">
      <c r="B101" s="15" t="s">
        <v>8</v>
      </c>
      <c r="C101" s="15" t="s">
        <v>9</v>
      </c>
      <c r="D101" s="92">
        <v>0</v>
      </c>
      <c r="E101" s="92">
        <v>0</v>
      </c>
      <c r="F101" s="92">
        <v>0</v>
      </c>
      <c r="G101" s="93">
        <v>0</v>
      </c>
      <c r="H101" s="92">
        <f t="shared" si="5"/>
        <v>0</v>
      </c>
    </row>
    <row r="102" spans="2:8" x14ac:dyDescent="0.25">
      <c r="B102" s="17" t="s">
        <v>10</v>
      </c>
      <c r="C102" s="17" t="s">
        <v>30</v>
      </c>
      <c r="D102" s="96">
        <f>SUM(D96:D101)</f>
        <v>29.333333333333336</v>
      </c>
      <c r="E102" s="96">
        <f>SUM(E96:E101)</f>
        <v>21</v>
      </c>
      <c r="F102" s="96">
        <f>SUM(F96:F101)</f>
        <v>28.63802863802864</v>
      </c>
      <c r="G102" s="96">
        <f>SUM(G96:G101)</f>
        <v>41.333333333333329</v>
      </c>
      <c r="H102" s="96">
        <f t="shared" si="5"/>
        <v>30.076173826173825</v>
      </c>
    </row>
    <row r="103" spans="2:8" x14ac:dyDescent="0.25">
      <c r="B103" s="15" t="s">
        <v>11</v>
      </c>
      <c r="C103" s="15" t="s">
        <v>12</v>
      </c>
      <c r="D103" s="92">
        <v>3.6666666666666665</v>
      </c>
      <c r="E103" s="92">
        <v>1.3333333333333335</v>
      </c>
      <c r="F103" s="92">
        <v>3.9960039960039957</v>
      </c>
      <c r="G103" s="93">
        <v>6.9999999999999991</v>
      </c>
      <c r="H103" s="92">
        <f t="shared" si="5"/>
        <v>3.9990009990009989</v>
      </c>
    </row>
    <row r="104" spans="2:8" x14ac:dyDescent="0.25">
      <c r="B104" s="15" t="s">
        <v>13</v>
      </c>
      <c r="C104" s="15" t="s">
        <v>31</v>
      </c>
      <c r="D104" s="92">
        <v>1.3333333333333335</v>
      </c>
      <c r="E104" s="92">
        <v>1.6666666666666667</v>
      </c>
      <c r="F104" s="92">
        <v>1.332001332001332</v>
      </c>
      <c r="G104" s="93">
        <v>1.3333333333333333</v>
      </c>
      <c r="H104" s="92">
        <f t="shared" si="5"/>
        <v>1.4163336663336663</v>
      </c>
    </row>
    <row r="105" spans="2:8" x14ac:dyDescent="0.25">
      <c r="B105" s="15" t="s">
        <v>15</v>
      </c>
      <c r="C105" s="15" t="s">
        <v>14</v>
      </c>
      <c r="D105" s="92">
        <v>0</v>
      </c>
      <c r="E105" s="92">
        <v>1</v>
      </c>
      <c r="F105" s="92">
        <v>0.66600066600066599</v>
      </c>
      <c r="G105" s="93">
        <v>0.66666666666666663</v>
      </c>
      <c r="H105" s="92">
        <f t="shared" si="5"/>
        <v>0.58316683316683315</v>
      </c>
    </row>
    <row r="106" spans="2:8" x14ac:dyDescent="0.25">
      <c r="B106" s="15" t="s">
        <v>17</v>
      </c>
      <c r="C106" s="15" t="s">
        <v>16</v>
      </c>
      <c r="D106" s="92">
        <v>2.666666666666667</v>
      </c>
      <c r="E106" s="92">
        <v>1.6666666666666667</v>
      </c>
      <c r="F106" s="92">
        <v>1.332001332001332</v>
      </c>
      <c r="G106" s="93">
        <v>0.99999999999999978</v>
      </c>
      <c r="H106" s="92">
        <f t="shared" si="5"/>
        <v>1.6663336663336665</v>
      </c>
    </row>
    <row r="107" spans="2:8" x14ac:dyDescent="0.25">
      <c r="B107" s="15" t="s">
        <v>19</v>
      </c>
      <c r="C107" s="15" t="s">
        <v>18</v>
      </c>
      <c r="D107" s="92">
        <v>7.0000000000000009</v>
      </c>
      <c r="E107" s="92">
        <v>4</v>
      </c>
      <c r="F107" s="92">
        <v>3.6630036630036624</v>
      </c>
      <c r="G107" s="93">
        <v>3.9999999999999991</v>
      </c>
      <c r="H107" s="92">
        <f t="shared" si="5"/>
        <v>4.6657509157509152</v>
      </c>
    </row>
    <row r="108" spans="2:8" x14ac:dyDescent="0.25">
      <c r="B108" s="15" t="s">
        <v>20</v>
      </c>
      <c r="C108" s="15" t="s">
        <v>32</v>
      </c>
      <c r="D108" s="92">
        <v>15.333333333333332</v>
      </c>
      <c r="E108" s="92">
        <v>21</v>
      </c>
      <c r="F108" s="92">
        <v>21.978021978021978</v>
      </c>
      <c r="G108" s="93">
        <v>11.666666666666666</v>
      </c>
      <c r="H108" s="92">
        <f t="shared" si="5"/>
        <v>17.494505494505493</v>
      </c>
    </row>
    <row r="109" spans="2:8" x14ac:dyDescent="0.25">
      <c r="B109" s="15" t="s">
        <v>21</v>
      </c>
      <c r="C109" s="15" t="s">
        <v>33</v>
      </c>
      <c r="D109" s="92">
        <v>16.333333333333336</v>
      </c>
      <c r="E109" s="92">
        <v>28.333333333333336</v>
      </c>
      <c r="F109" s="92">
        <v>17.982017982017982</v>
      </c>
      <c r="G109" s="93">
        <v>13.333333333333332</v>
      </c>
      <c r="H109" s="92">
        <f t="shared" si="5"/>
        <v>18.995504495504495</v>
      </c>
    </row>
    <row r="110" spans="2:8" x14ac:dyDescent="0.25">
      <c r="B110" s="15" t="s">
        <v>22</v>
      </c>
      <c r="C110" s="15" t="s">
        <v>34</v>
      </c>
      <c r="D110" s="92">
        <v>6</v>
      </c>
      <c r="E110" s="92">
        <v>0</v>
      </c>
      <c r="F110" s="92">
        <v>0</v>
      </c>
      <c r="G110" s="93">
        <v>0</v>
      </c>
      <c r="H110" s="92">
        <f t="shared" si="5"/>
        <v>1.5</v>
      </c>
    </row>
    <row r="111" spans="2:8" x14ac:dyDescent="0.25">
      <c r="B111" s="15" t="s">
        <v>23</v>
      </c>
      <c r="C111" s="15" t="s">
        <v>35</v>
      </c>
      <c r="D111" s="92">
        <v>0</v>
      </c>
      <c r="E111" s="92">
        <v>0</v>
      </c>
      <c r="F111" s="92">
        <v>0</v>
      </c>
      <c r="G111" s="93">
        <v>0</v>
      </c>
      <c r="H111" s="92">
        <f t="shared" si="5"/>
        <v>0</v>
      </c>
    </row>
    <row r="112" spans="2:8" x14ac:dyDescent="0.25">
      <c r="B112" s="15" t="s">
        <v>24</v>
      </c>
      <c r="C112" s="15" t="s">
        <v>36</v>
      </c>
      <c r="D112" s="92">
        <v>0</v>
      </c>
      <c r="E112" s="92">
        <v>0</v>
      </c>
      <c r="F112" s="92">
        <v>1.4319014319014318</v>
      </c>
      <c r="G112" s="93">
        <v>0</v>
      </c>
      <c r="H112" s="92">
        <f t="shared" si="5"/>
        <v>0.35797535797535796</v>
      </c>
    </row>
    <row r="113" spans="2:8" x14ac:dyDescent="0.25">
      <c r="B113" s="15" t="s">
        <v>37</v>
      </c>
      <c r="C113" s="15" t="s">
        <v>38</v>
      </c>
      <c r="D113" s="92">
        <v>18.333333333333336</v>
      </c>
      <c r="E113" s="92">
        <v>20</v>
      </c>
      <c r="F113" s="92">
        <v>18.98101898101898</v>
      </c>
      <c r="G113" s="93">
        <v>19.666666666666661</v>
      </c>
      <c r="H113" s="92">
        <f t="shared" si="5"/>
        <v>19.245254745254744</v>
      </c>
    </row>
    <row r="114" spans="2:8" x14ac:dyDescent="0.25">
      <c r="B114" s="15" t="s">
        <v>39</v>
      </c>
      <c r="C114" s="15" t="s">
        <v>40</v>
      </c>
      <c r="D114" s="92">
        <v>100</v>
      </c>
      <c r="E114" s="92">
        <v>100</v>
      </c>
      <c r="F114" s="92">
        <v>100</v>
      </c>
      <c r="G114" s="93">
        <v>99.999999999999986</v>
      </c>
      <c r="H114" s="92">
        <f t="shared" si="5"/>
        <v>100</v>
      </c>
    </row>
    <row r="117" spans="2:8" x14ac:dyDescent="0.25">
      <c r="B117" s="21"/>
      <c r="C117" s="21" t="s">
        <v>86</v>
      </c>
      <c r="D117" s="21" t="s">
        <v>46</v>
      </c>
      <c r="E117" s="21" t="s">
        <v>47</v>
      </c>
      <c r="F117" s="21" t="s">
        <v>42</v>
      </c>
      <c r="G117" s="21" t="s">
        <v>49</v>
      </c>
      <c r="H117" s="21" t="s">
        <v>50</v>
      </c>
    </row>
    <row r="118" spans="2:8" x14ac:dyDescent="0.25">
      <c r="B118" s="15" t="s">
        <v>41</v>
      </c>
      <c r="C118" s="15" t="s">
        <v>26</v>
      </c>
      <c r="D118" s="123" t="s">
        <v>27</v>
      </c>
      <c r="E118" s="123"/>
      <c r="F118" s="123"/>
      <c r="G118" s="123"/>
      <c r="H118" s="123"/>
    </row>
    <row r="119" spans="2:8" x14ac:dyDescent="0.25">
      <c r="B119" s="15" t="s">
        <v>0</v>
      </c>
      <c r="C119" s="15" t="s">
        <v>1</v>
      </c>
      <c r="D119" s="92">
        <v>3.3333333333333335</v>
      </c>
      <c r="E119" s="92">
        <v>1</v>
      </c>
      <c r="F119" s="92">
        <v>3</v>
      </c>
      <c r="G119" s="93">
        <v>2.6635591809555521</v>
      </c>
      <c r="H119" s="92">
        <f>AVERAGE(D119:G119)</f>
        <v>2.4992231285722215</v>
      </c>
    </row>
    <row r="120" spans="2:8" x14ac:dyDescent="0.25">
      <c r="B120" s="15" t="s">
        <v>2</v>
      </c>
      <c r="C120" s="15" t="s">
        <v>3</v>
      </c>
      <c r="D120" s="92">
        <v>0</v>
      </c>
      <c r="E120" s="92">
        <v>28.666666666666668</v>
      </c>
      <c r="F120" s="92">
        <v>5</v>
      </c>
      <c r="G120" s="93">
        <v>4.6612285666722162</v>
      </c>
      <c r="H120" s="92">
        <f t="shared" ref="H120:H137" si="6">AVERAGE(D120:G120)</f>
        <v>9.5819738083347215</v>
      </c>
    </row>
    <row r="121" spans="2:8" x14ac:dyDescent="0.25">
      <c r="B121" s="15" t="s">
        <v>4</v>
      </c>
      <c r="C121" s="15" t="s">
        <v>5</v>
      </c>
      <c r="D121" s="92">
        <v>2.3333333333333335</v>
      </c>
      <c r="E121" s="92">
        <v>0</v>
      </c>
      <c r="F121" s="92">
        <v>1.3333333333333335</v>
      </c>
      <c r="G121" s="93">
        <v>2.9965040785749957</v>
      </c>
      <c r="H121" s="92">
        <f t="shared" si="6"/>
        <v>1.6657926863104158</v>
      </c>
    </row>
    <row r="122" spans="2:8" x14ac:dyDescent="0.25">
      <c r="B122" s="15" t="s">
        <v>6</v>
      </c>
      <c r="C122" s="15" t="s">
        <v>28</v>
      </c>
      <c r="D122" s="92">
        <v>12</v>
      </c>
      <c r="E122" s="92">
        <v>8.3333333333333339</v>
      </c>
      <c r="F122" s="92">
        <v>10</v>
      </c>
      <c r="G122" s="95">
        <v>21.308473447644417</v>
      </c>
      <c r="H122" s="92">
        <f t="shared" si="6"/>
        <v>12.910451695244438</v>
      </c>
    </row>
    <row r="123" spans="2:8" x14ac:dyDescent="0.25">
      <c r="B123" s="15" t="s">
        <v>7</v>
      </c>
      <c r="C123" s="15" t="s">
        <v>29</v>
      </c>
      <c r="D123" s="92">
        <v>16</v>
      </c>
      <c r="E123" s="92">
        <v>7.0000000000000009</v>
      </c>
      <c r="F123" s="92">
        <v>11.000000000000002</v>
      </c>
      <c r="G123" s="93">
        <v>8.3236224404860994</v>
      </c>
      <c r="H123" s="92">
        <f t="shared" si="6"/>
        <v>10.580905610121524</v>
      </c>
    </row>
    <row r="124" spans="2:8" x14ac:dyDescent="0.25">
      <c r="B124" s="15" t="s">
        <v>8</v>
      </c>
      <c r="C124" s="15" t="s">
        <v>9</v>
      </c>
      <c r="D124" s="92">
        <v>0</v>
      </c>
      <c r="E124" s="92">
        <v>0</v>
      </c>
      <c r="F124" s="92">
        <v>0</v>
      </c>
      <c r="G124" s="93">
        <v>0</v>
      </c>
      <c r="H124" s="92">
        <f t="shared" si="6"/>
        <v>0</v>
      </c>
    </row>
    <row r="125" spans="2:8" x14ac:dyDescent="0.25">
      <c r="B125" s="17" t="s">
        <v>10</v>
      </c>
      <c r="C125" s="17" t="s">
        <v>30</v>
      </c>
      <c r="D125" s="96">
        <f>SUM(D119:D124)</f>
        <v>33.666666666666671</v>
      </c>
      <c r="E125" s="96">
        <f>SUM(E119:E124)</f>
        <v>45</v>
      </c>
      <c r="F125" s="96">
        <f>SUM(F119:F124)</f>
        <v>30.333333333333336</v>
      </c>
      <c r="G125" s="96">
        <f>SUM(G119:G124)</f>
        <v>39.953387714333282</v>
      </c>
      <c r="H125" s="96">
        <f>SUM(H119:H124)</f>
        <v>37.238346928583326</v>
      </c>
    </row>
    <row r="126" spans="2:8" x14ac:dyDescent="0.25">
      <c r="B126" s="15" t="s">
        <v>11</v>
      </c>
      <c r="C126" s="15" t="s">
        <v>12</v>
      </c>
      <c r="D126" s="92">
        <v>6.333333333333333</v>
      </c>
      <c r="E126" s="92">
        <v>4.3333333333333339</v>
      </c>
      <c r="F126" s="92">
        <v>2.666666666666667</v>
      </c>
      <c r="G126" s="93">
        <v>2.9965040785749957</v>
      </c>
      <c r="H126" s="92">
        <f t="shared" si="6"/>
        <v>4.0824593529770832</v>
      </c>
    </row>
    <row r="127" spans="2:8" x14ac:dyDescent="0.25">
      <c r="B127" s="15" t="s">
        <v>13</v>
      </c>
      <c r="C127" s="15" t="s">
        <v>31</v>
      </c>
      <c r="D127" s="92">
        <v>0.33333333333333337</v>
      </c>
      <c r="E127" s="92">
        <v>2</v>
      </c>
      <c r="F127" s="92">
        <v>1.6666666666666667</v>
      </c>
      <c r="G127" s="93">
        <v>1.3317795904777761</v>
      </c>
      <c r="H127" s="92">
        <f t="shared" si="6"/>
        <v>1.332944897619444</v>
      </c>
    </row>
    <row r="128" spans="2:8" x14ac:dyDescent="0.25">
      <c r="B128" s="15" t="s">
        <v>15</v>
      </c>
      <c r="C128" s="15" t="s">
        <v>14</v>
      </c>
      <c r="D128" s="92">
        <v>0</v>
      </c>
      <c r="E128" s="92">
        <v>0</v>
      </c>
      <c r="F128" s="92">
        <v>1</v>
      </c>
      <c r="G128" s="93">
        <v>0.99883469285833193</v>
      </c>
      <c r="H128" s="92">
        <f t="shared" si="6"/>
        <v>0.49970867321458301</v>
      </c>
    </row>
    <row r="129" spans="2:8" x14ac:dyDescent="0.25">
      <c r="B129" s="15" t="s">
        <v>17</v>
      </c>
      <c r="C129" s="15" t="s">
        <v>16</v>
      </c>
      <c r="D129" s="92">
        <v>3</v>
      </c>
      <c r="E129" s="92">
        <v>1.3333333333333335</v>
      </c>
      <c r="F129" s="92">
        <v>2</v>
      </c>
      <c r="G129" s="93">
        <v>1.9976693857166639</v>
      </c>
      <c r="H129" s="92">
        <f t="shared" si="6"/>
        <v>2.0827506797624995</v>
      </c>
    </row>
    <row r="130" spans="2:8" x14ac:dyDescent="0.25">
      <c r="B130" s="15" t="s">
        <v>19</v>
      </c>
      <c r="C130" s="15" t="s">
        <v>18</v>
      </c>
      <c r="D130" s="92">
        <v>4.3333333333333339</v>
      </c>
      <c r="E130" s="92">
        <v>8.6666666666666679</v>
      </c>
      <c r="F130" s="92">
        <v>3.6666666666666665</v>
      </c>
      <c r="G130" s="93">
        <v>3.6623938738138833</v>
      </c>
      <c r="H130" s="92">
        <f t="shared" si="6"/>
        <v>5.0822651351201378</v>
      </c>
    </row>
    <row r="131" spans="2:8" x14ac:dyDescent="0.25">
      <c r="B131" s="15" t="s">
        <v>20</v>
      </c>
      <c r="C131" s="15" t="s">
        <v>32</v>
      </c>
      <c r="D131" s="92">
        <v>13.66666666666667</v>
      </c>
      <c r="E131" s="92">
        <v>9.6666666666666679</v>
      </c>
      <c r="F131" s="92">
        <v>20.333333333333332</v>
      </c>
      <c r="G131" s="93">
        <v>16.314299983352758</v>
      </c>
      <c r="H131" s="92">
        <f t="shared" si="6"/>
        <v>14.995241662504856</v>
      </c>
    </row>
    <row r="132" spans="2:8" x14ac:dyDescent="0.25">
      <c r="B132" s="15" t="s">
        <v>21</v>
      </c>
      <c r="C132" s="15" t="s">
        <v>33</v>
      </c>
      <c r="D132" s="92">
        <v>18.000000000000004</v>
      </c>
      <c r="E132" s="92">
        <v>13</v>
      </c>
      <c r="F132" s="92">
        <v>18.666666666666668</v>
      </c>
      <c r="G132" s="93">
        <v>12.318961211919426</v>
      </c>
      <c r="H132" s="92">
        <f t="shared" si="6"/>
        <v>15.496406969646525</v>
      </c>
    </row>
    <row r="133" spans="2:8" x14ac:dyDescent="0.25">
      <c r="B133" s="15" t="s">
        <v>22</v>
      </c>
      <c r="C133" s="15" t="s">
        <v>34</v>
      </c>
      <c r="D133" s="92">
        <v>0.33333333333333337</v>
      </c>
      <c r="E133" s="92">
        <v>0</v>
      </c>
      <c r="F133" s="92">
        <v>0</v>
      </c>
      <c r="G133" s="93">
        <v>0.33294489761944401</v>
      </c>
      <c r="H133" s="92">
        <f t="shared" si="6"/>
        <v>0.16656955773819435</v>
      </c>
    </row>
    <row r="134" spans="2:8" x14ac:dyDescent="0.25">
      <c r="B134" s="15" t="s">
        <v>23</v>
      </c>
      <c r="C134" s="15" t="s">
        <v>35</v>
      </c>
      <c r="D134" s="92">
        <v>0</v>
      </c>
      <c r="E134" s="92">
        <v>0</v>
      </c>
      <c r="F134" s="92">
        <v>0</v>
      </c>
      <c r="G134" s="93">
        <v>0</v>
      </c>
      <c r="H134" s="92">
        <f t="shared" si="6"/>
        <v>0</v>
      </c>
    </row>
    <row r="135" spans="2:8" x14ac:dyDescent="0.25">
      <c r="B135" s="15" t="s">
        <v>24</v>
      </c>
      <c r="C135" s="15" t="s">
        <v>36</v>
      </c>
      <c r="D135" s="92">
        <v>0.33333333333333337</v>
      </c>
      <c r="E135" s="92">
        <v>0</v>
      </c>
      <c r="F135" s="92">
        <v>0.33333333333333337</v>
      </c>
      <c r="G135" s="93">
        <v>0.11653071416680538</v>
      </c>
      <c r="H135" s="92">
        <f t="shared" si="6"/>
        <v>0.19579934520836803</v>
      </c>
    </row>
    <row r="136" spans="2:8" x14ac:dyDescent="0.25">
      <c r="B136" s="15" t="s">
        <v>37</v>
      </c>
      <c r="C136" s="15" t="s">
        <v>38</v>
      </c>
      <c r="D136" s="92">
        <v>20</v>
      </c>
      <c r="E136" s="92">
        <v>16</v>
      </c>
      <c r="F136" s="92">
        <v>19.333333333333336</v>
      </c>
      <c r="G136" s="93">
        <v>19.976693857166637</v>
      </c>
      <c r="H136" s="92">
        <f t="shared" si="6"/>
        <v>18.827506797624991</v>
      </c>
    </row>
    <row r="137" spans="2:8" x14ac:dyDescent="0.25">
      <c r="B137" s="15" t="s">
        <v>39</v>
      </c>
      <c r="C137" s="15" t="s">
        <v>40</v>
      </c>
      <c r="D137" s="92">
        <v>100.00000000000001</v>
      </c>
      <c r="E137" s="92">
        <v>100</v>
      </c>
      <c r="F137" s="92">
        <v>100</v>
      </c>
      <c r="G137" s="93">
        <v>99.999999999999986</v>
      </c>
      <c r="H137" s="92">
        <f t="shared" si="6"/>
        <v>100</v>
      </c>
    </row>
    <row r="140" spans="2:8" x14ac:dyDescent="0.25">
      <c r="B140" s="21"/>
      <c r="C140" s="21" t="s">
        <v>87</v>
      </c>
      <c r="D140" s="21" t="s">
        <v>46</v>
      </c>
      <c r="E140" s="21" t="s">
        <v>47</v>
      </c>
      <c r="F140" s="21" t="s">
        <v>42</v>
      </c>
      <c r="G140" s="21" t="s">
        <v>49</v>
      </c>
      <c r="H140" s="21" t="s">
        <v>50</v>
      </c>
    </row>
    <row r="141" spans="2:8" x14ac:dyDescent="0.25">
      <c r="B141" s="15" t="s">
        <v>41</v>
      </c>
      <c r="C141" s="15" t="s">
        <v>26</v>
      </c>
      <c r="D141" s="123" t="s">
        <v>27</v>
      </c>
      <c r="E141" s="123"/>
      <c r="F141" s="123"/>
      <c r="G141" s="123"/>
      <c r="H141" s="123"/>
    </row>
    <row r="142" spans="2:8" x14ac:dyDescent="0.25">
      <c r="B142" s="15" t="s">
        <v>0</v>
      </c>
      <c r="C142" s="15" t="s">
        <v>1</v>
      </c>
      <c r="D142" s="19">
        <v>4.3333333333333339</v>
      </c>
      <c r="E142" s="16">
        <v>3.6666666666666665</v>
      </c>
      <c r="F142" s="16">
        <v>3</v>
      </c>
      <c r="G142" s="13">
        <v>2.9999999999999991</v>
      </c>
      <c r="H142" s="16">
        <f>AVERAGE(D142:G142)</f>
        <v>3.5</v>
      </c>
    </row>
    <row r="143" spans="2:8" x14ac:dyDescent="0.25">
      <c r="B143" s="15" t="s">
        <v>2</v>
      </c>
      <c r="C143" s="15" t="s">
        <v>3</v>
      </c>
      <c r="D143" s="19">
        <v>0</v>
      </c>
      <c r="E143" s="16">
        <v>0</v>
      </c>
      <c r="F143" s="16">
        <v>1.3333333333333335</v>
      </c>
      <c r="G143" s="13">
        <v>9.3333333333333321</v>
      </c>
      <c r="H143" s="16">
        <f t="shared" ref="H143:H160" si="7">AVERAGE(D143:G143)</f>
        <v>2.6666666666666665</v>
      </c>
    </row>
    <row r="144" spans="2:8" x14ac:dyDescent="0.25">
      <c r="B144" s="15" t="s">
        <v>4</v>
      </c>
      <c r="C144" s="15" t="s">
        <v>5</v>
      </c>
      <c r="D144" s="19">
        <v>3.3333333333333335</v>
      </c>
      <c r="E144" s="16">
        <v>3.3333333333333335</v>
      </c>
      <c r="F144" s="16">
        <v>2</v>
      </c>
      <c r="G144" s="13">
        <v>0.99999999999999978</v>
      </c>
      <c r="H144" s="16">
        <f t="shared" si="7"/>
        <v>2.416666666666667</v>
      </c>
    </row>
    <row r="145" spans="2:8" x14ac:dyDescent="0.25">
      <c r="B145" s="15" t="s">
        <v>6</v>
      </c>
      <c r="C145" s="15" t="s">
        <v>28</v>
      </c>
      <c r="D145" s="32">
        <v>0</v>
      </c>
      <c r="E145" s="30">
        <v>11.000000000000002</v>
      </c>
      <c r="F145" s="30">
        <v>7.333333333333333</v>
      </c>
      <c r="G145" s="39">
        <v>19.999999999999996</v>
      </c>
      <c r="H145" s="16">
        <f t="shared" si="7"/>
        <v>9.5833333333333321</v>
      </c>
    </row>
    <row r="146" spans="2:8" x14ac:dyDescent="0.25">
      <c r="B146" s="15" t="s">
        <v>7</v>
      </c>
      <c r="C146" s="15" t="s">
        <v>29</v>
      </c>
      <c r="D146" s="32">
        <v>31.333333333333336</v>
      </c>
      <c r="E146" s="30">
        <v>10.333333333333334</v>
      </c>
      <c r="F146" s="30">
        <v>17.666666666666668</v>
      </c>
      <c r="G146" s="39">
        <v>4.9999999999999991</v>
      </c>
      <c r="H146" s="16">
        <f t="shared" si="7"/>
        <v>16.083333333333336</v>
      </c>
    </row>
    <row r="147" spans="2:8" x14ac:dyDescent="0.25">
      <c r="B147" s="15" t="s">
        <v>8</v>
      </c>
      <c r="C147" s="15" t="s">
        <v>9</v>
      </c>
      <c r="D147" s="19">
        <v>0</v>
      </c>
      <c r="E147" s="16">
        <v>0</v>
      </c>
      <c r="F147" s="16">
        <v>0</v>
      </c>
      <c r="G147" s="13">
        <v>0</v>
      </c>
      <c r="H147" s="16">
        <f t="shared" si="7"/>
        <v>0</v>
      </c>
    </row>
    <row r="148" spans="2:8" x14ac:dyDescent="0.25">
      <c r="B148" s="17" t="s">
        <v>10</v>
      </c>
      <c r="C148" s="17" t="s">
        <v>30</v>
      </c>
      <c r="D148" s="20">
        <f>SUM(D142:D147)</f>
        <v>39</v>
      </c>
      <c r="E148" s="20">
        <f>SUM(E142:E147)</f>
        <v>28.333333333333336</v>
      </c>
      <c r="F148" s="20">
        <f>SUM(F142:F147)</f>
        <v>31.333333333333336</v>
      </c>
      <c r="G148" s="20">
        <f>SUM(G142:G147)</f>
        <v>38.333333333333329</v>
      </c>
      <c r="H148" s="18">
        <f>AVERAGE(D148:G148)</f>
        <v>34.25</v>
      </c>
    </row>
    <row r="149" spans="2:8" x14ac:dyDescent="0.25">
      <c r="B149" s="15" t="s">
        <v>11</v>
      </c>
      <c r="C149" s="15" t="s">
        <v>12</v>
      </c>
      <c r="D149" s="19">
        <v>3.3333333333333335</v>
      </c>
      <c r="E149" s="16">
        <v>1.3333333333333335</v>
      </c>
      <c r="F149" s="16">
        <v>3</v>
      </c>
      <c r="G149" s="13">
        <v>10.666666666666666</v>
      </c>
      <c r="H149" s="16">
        <f t="shared" si="7"/>
        <v>4.583333333333333</v>
      </c>
    </row>
    <row r="150" spans="2:8" x14ac:dyDescent="0.25">
      <c r="B150" s="15" t="s">
        <v>13</v>
      </c>
      <c r="C150" s="15" t="s">
        <v>31</v>
      </c>
      <c r="D150" s="19">
        <v>1.3333333333333335</v>
      </c>
      <c r="E150" s="16">
        <v>0.66666666666666674</v>
      </c>
      <c r="F150" s="16">
        <v>0.33333333333333337</v>
      </c>
      <c r="G150" s="13">
        <v>1.3333333333333333</v>
      </c>
      <c r="H150" s="16">
        <f t="shared" si="7"/>
        <v>0.91666666666666674</v>
      </c>
    </row>
    <row r="151" spans="2:8" x14ac:dyDescent="0.25">
      <c r="B151" s="15" t="s">
        <v>15</v>
      </c>
      <c r="C151" s="15" t="s">
        <v>14</v>
      </c>
      <c r="D151" s="19">
        <v>0.66666666666666674</v>
      </c>
      <c r="E151" s="16">
        <v>0.66666666666666674</v>
      </c>
      <c r="F151" s="16">
        <v>0.66666666666666674</v>
      </c>
      <c r="G151" s="13">
        <v>0.99999999999999978</v>
      </c>
      <c r="H151" s="16">
        <f t="shared" si="7"/>
        <v>0.75</v>
      </c>
    </row>
    <row r="152" spans="2:8" x14ac:dyDescent="0.25">
      <c r="B152" s="15" t="s">
        <v>17</v>
      </c>
      <c r="C152" s="15" t="s">
        <v>16</v>
      </c>
      <c r="D152" s="19">
        <v>2.3333333333333335</v>
      </c>
      <c r="E152" s="16">
        <v>3</v>
      </c>
      <c r="F152" s="16">
        <v>2.3333333333333335</v>
      </c>
      <c r="G152" s="13">
        <v>0.99999999999999978</v>
      </c>
      <c r="H152" s="16">
        <f t="shared" si="7"/>
        <v>2.166666666666667</v>
      </c>
    </row>
    <row r="153" spans="2:8" x14ac:dyDescent="0.25">
      <c r="B153" s="15" t="s">
        <v>19</v>
      </c>
      <c r="C153" s="15" t="s">
        <v>18</v>
      </c>
      <c r="D153" s="19">
        <v>3.6666666666666665</v>
      </c>
      <c r="E153" s="16">
        <v>4.3333333333333339</v>
      </c>
      <c r="F153" s="16">
        <v>3.6666666666666665</v>
      </c>
      <c r="G153" s="13">
        <v>2.333333333333333</v>
      </c>
      <c r="H153" s="16">
        <f t="shared" si="7"/>
        <v>3.5</v>
      </c>
    </row>
    <row r="154" spans="2:8" x14ac:dyDescent="0.25">
      <c r="B154" s="15" t="s">
        <v>20</v>
      </c>
      <c r="C154" s="15" t="s">
        <v>32</v>
      </c>
      <c r="D154" s="19">
        <v>16.666666666666668</v>
      </c>
      <c r="E154" s="16">
        <v>19</v>
      </c>
      <c r="F154" s="16">
        <v>17.333333333333336</v>
      </c>
      <c r="G154" s="13">
        <v>9.6666666666666661</v>
      </c>
      <c r="H154" s="16">
        <f t="shared" si="7"/>
        <v>15.666666666666668</v>
      </c>
    </row>
    <row r="155" spans="2:8" x14ac:dyDescent="0.25">
      <c r="B155" s="15" t="s">
        <v>21</v>
      </c>
      <c r="C155" s="15" t="s">
        <v>33</v>
      </c>
      <c r="D155" s="19">
        <v>13.66666666666667</v>
      </c>
      <c r="E155" s="16">
        <v>23.000000000000004</v>
      </c>
      <c r="F155" s="16">
        <v>21.333333333333336</v>
      </c>
      <c r="G155" s="13">
        <v>15.33333333333333</v>
      </c>
      <c r="H155" s="16">
        <f t="shared" si="7"/>
        <v>18.333333333333336</v>
      </c>
    </row>
    <row r="156" spans="2:8" x14ac:dyDescent="0.25">
      <c r="B156" s="15" t="s">
        <v>22</v>
      </c>
      <c r="C156" s="15" t="s">
        <v>34</v>
      </c>
      <c r="D156" s="19">
        <v>0</v>
      </c>
      <c r="E156" s="16">
        <v>0</v>
      </c>
      <c r="F156" s="16">
        <v>0</v>
      </c>
      <c r="G156" s="13">
        <v>0.99999999999999978</v>
      </c>
      <c r="H156" s="16">
        <f t="shared" si="7"/>
        <v>0.24999999999999994</v>
      </c>
    </row>
    <row r="157" spans="2:8" x14ac:dyDescent="0.25">
      <c r="B157" s="15" t="s">
        <v>23</v>
      </c>
      <c r="C157" s="15" t="s">
        <v>35</v>
      </c>
      <c r="D157" s="19">
        <v>0</v>
      </c>
      <c r="E157" s="16">
        <v>0</v>
      </c>
      <c r="F157" s="16">
        <v>0</v>
      </c>
      <c r="G157" s="13">
        <v>0</v>
      </c>
      <c r="H157" s="16">
        <f t="shared" si="7"/>
        <v>0</v>
      </c>
    </row>
    <row r="158" spans="2:8" x14ac:dyDescent="0.25">
      <c r="B158" s="15" t="s">
        <v>24</v>
      </c>
      <c r="C158" s="15" t="s">
        <v>36</v>
      </c>
      <c r="D158" s="19">
        <v>0</v>
      </c>
      <c r="E158" s="16">
        <v>0</v>
      </c>
      <c r="F158" s="16">
        <v>0</v>
      </c>
      <c r="G158" s="13">
        <v>0</v>
      </c>
      <c r="H158" s="16">
        <f t="shared" si="7"/>
        <v>0</v>
      </c>
    </row>
    <row r="159" spans="2:8" x14ac:dyDescent="0.25">
      <c r="B159" s="15" t="s">
        <v>37</v>
      </c>
      <c r="C159" s="15" t="s">
        <v>38</v>
      </c>
      <c r="D159" s="19">
        <v>19.333333333333336</v>
      </c>
      <c r="E159" s="16">
        <v>19.666666666666664</v>
      </c>
      <c r="F159" s="16">
        <v>20</v>
      </c>
      <c r="G159" s="13">
        <v>19.333333333333332</v>
      </c>
      <c r="H159" s="16">
        <f t="shared" si="7"/>
        <v>19.583333333333332</v>
      </c>
    </row>
    <row r="160" spans="2:8" x14ac:dyDescent="0.25">
      <c r="B160" s="15" t="s">
        <v>39</v>
      </c>
      <c r="C160" s="15" t="s">
        <v>40</v>
      </c>
      <c r="D160" s="19">
        <v>100</v>
      </c>
      <c r="E160" s="16">
        <v>100</v>
      </c>
      <c r="F160" s="16">
        <v>100</v>
      </c>
      <c r="G160" s="13">
        <v>99.999999999999986</v>
      </c>
      <c r="H160" s="16">
        <f t="shared" si="7"/>
        <v>100</v>
      </c>
    </row>
    <row r="163" spans="2:8" x14ac:dyDescent="0.25">
      <c r="B163" s="21"/>
      <c r="C163" s="21" t="s">
        <v>98</v>
      </c>
      <c r="D163" s="21" t="s">
        <v>46</v>
      </c>
      <c r="E163" s="21" t="s">
        <v>47</v>
      </c>
      <c r="F163" s="21" t="s">
        <v>42</v>
      </c>
      <c r="G163" s="21" t="s">
        <v>49</v>
      </c>
      <c r="H163" s="21" t="s">
        <v>50</v>
      </c>
    </row>
    <row r="164" spans="2:8" x14ac:dyDescent="0.25">
      <c r="B164" s="15" t="s">
        <v>41</v>
      </c>
      <c r="C164" s="15" t="s">
        <v>26</v>
      </c>
      <c r="D164" s="123" t="s">
        <v>27</v>
      </c>
      <c r="E164" s="123"/>
      <c r="F164" s="123"/>
      <c r="G164" s="123"/>
      <c r="H164" s="123"/>
    </row>
    <row r="165" spans="2:8" x14ac:dyDescent="0.25">
      <c r="B165" s="15" t="s">
        <v>0</v>
      </c>
      <c r="C165" s="15" t="s">
        <v>1</v>
      </c>
      <c r="D165" s="19">
        <v>3.6666666666666665</v>
      </c>
      <c r="E165" s="16">
        <v>7.0000000000000009</v>
      </c>
      <c r="F165" s="16">
        <v>3</v>
      </c>
      <c r="G165" s="13">
        <v>3.333333333333333</v>
      </c>
      <c r="H165" s="16">
        <f>AVERAGE(D165:G165)</f>
        <v>4.25</v>
      </c>
    </row>
    <row r="166" spans="2:8" x14ac:dyDescent="0.25">
      <c r="B166" s="15" t="s">
        <v>2</v>
      </c>
      <c r="C166" s="15" t="s">
        <v>3</v>
      </c>
      <c r="D166" s="19">
        <v>2.3333333333333335</v>
      </c>
      <c r="E166" s="16">
        <v>1</v>
      </c>
      <c r="F166" s="16">
        <v>5.3333333333333339</v>
      </c>
      <c r="G166" s="13">
        <v>10.333333333333332</v>
      </c>
      <c r="H166" s="16">
        <f t="shared" ref="H166:H183" si="8">AVERAGE(D166:G166)</f>
        <v>4.75</v>
      </c>
    </row>
    <row r="167" spans="2:8" x14ac:dyDescent="0.25">
      <c r="B167" s="15" t="s">
        <v>4</v>
      </c>
      <c r="C167" s="15" t="s">
        <v>5</v>
      </c>
      <c r="D167" s="19">
        <v>3.3333333333333335</v>
      </c>
      <c r="E167" s="16">
        <v>0</v>
      </c>
      <c r="F167" s="16">
        <v>0</v>
      </c>
      <c r="G167" s="13">
        <v>0</v>
      </c>
      <c r="H167" s="16">
        <f t="shared" si="8"/>
        <v>0.83333333333333337</v>
      </c>
    </row>
    <row r="168" spans="2:8" x14ac:dyDescent="0.25">
      <c r="B168" s="15" t="s">
        <v>6</v>
      </c>
      <c r="C168" s="15" t="s">
        <v>28</v>
      </c>
      <c r="D168" s="19">
        <v>15.666666666666668</v>
      </c>
      <c r="E168" s="16">
        <v>12.666666666666666</v>
      </c>
      <c r="F168" s="16">
        <v>21</v>
      </c>
      <c r="G168" s="39">
        <v>22.333333333333332</v>
      </c>
      <c r="H168" s="16">
        <f t="shared" si="8"/>
        <v>17.916666666666668</v>
      </c>
    </row>
    <row r="169" spans="2:8" x14ac:dyDescent="0.25">
      <c r="B169" s="15" t="s">
        <v>7</v>
      </c>
      <c r="C169" s="15" t="s">
        <v>29</v>
      </c>
      <c r="D169" s="19">
        <v>3.3333333333333335</v>
      </c>
      <c r="E169" s="16">
        <v>6.333333333333333</v>
      </c>
      <c r="F169" s="16">
        <v>3.3333333333333335</v>
      </c>
      <c r="G169" s="13">
        <v>3.333333333333333</v>
      </c>
      <c r="H169" s="16">
        <f t="shared" si="8"/>
        <v>4.083333333333333</v>
      </c>
    </row>
    <row r="170" spans="2:8" x14ac:dyDescent="0.25">
      <c r="B170" s="15" t="s">
        <v>8</v>
      </c>
      <c r="C170" s="15" t="s">
        <v>9</v>
      </c>
      <c r="D170" s="19">
        <v>0</v>
      </c>
      <c r="E170" s="16">
        <v>0</v>
      </c>
      <c r="F170" s="16">
        <v>0</v>
      </c>
      <c r="G170" s="13">
        <v>0</v>
      </c>
      <c r="H170" s="16">
        <f t="shared" si="8"/>
        <v>0</v>
      </c>
    </row>
    <row r="171" spans="2:8" x14ac:dyDescent="0.25">
      <c r="B171" s="17" t="s">
        <v>10</v>
      </c>
      <c r="C171" s="17" t="s">
        <v>30</v>
      </c>
      <c r="D171" s="20">
        <f>SUM(D165:D170)</f>
        <v>28.333333333333332</v>
      </c>
      <c r="E171" s="20">
        <f>SUM(E165:E170)</f>
        <v>26.999999999999996</v>
      </c>
      <c r="F171" s="20">
        <f>SUM(F165:F170)</f>
        <v>32.666666666666671</v>
      </c>
      <c r="G171" s="20">
        <f>SUM(G165:G170)</f>
        <v>39.333333333333336</v>
      </c>
      <c r="H171" s="20">
        <f>SUM(H165:H170)</f>
        <v>31.833333333333332</v>
      </c>
    </row>
    <row r="172" spans="2:8" x14ac:dyDescent="0.25">
      <c r="B172" s="15" t="s">
        <v>11</v>
      </c>
      <c r="C172" s="15" t="s">
        <v>12</v>
      </c>
      <c r="D172" s="19">
        <v>9.0000000000000018</v>
      </c>
      <c r="E172" s="16">
        <v>2.3333333333333335</v>
      </c>
      <c r="F172" s="16">
        <v>3</v>
      </c>
      <c r="G172" s="13">
        <v>9.9999999999999982</v>
      </c>
      <c r="H172" s="16">
        <f t="shared" si="8"/>
        <v>6.0833333333333339</v>
      </c>
    </row>
    <row r="173" spans="2:8" x14ac:dyDescent="0.25">
      <c r="B173" s="15" t="s">
        <v>13</v>
      </c>
      <c r="C173" s="15" t="s">
        <v>31</v>
      </c>
      <c r="D173" s="19">
        <v>1.3333333333333335</v>
      </c>
      <c r="E173" s="16">
        <v>1.3333333333333335</v>
      </c>
      <c r="F173" s="16">
        <v>1.3333333333333335</v>
      </c>
      <c r="G173" s="13">
        <v>1.3333333333333333</v>
      </c>
      <c r="H173" s="16">
        <f t="shared" si="8"/>
        <v>1.3333333333333333</v>
      </c>
    </row>
    <row r="174" spans="2:8" x14ac:dyDescent="0.25">
      <c r="B174" s="15" t="s">
        <v>15</v>
      </c>
      <c r="C174" s="15" t="s">
        <v>14</v>
      </c>
      <c r="D174" s="19">
        <v>0</v>
      </c>
      <c r="E174" s="16">
        <v>0.66666666666666674</v>
      </c>
      <c r="F174" s="16">
        <v>0.66666666666666674</v>
      </c>
      <c r="G174" s="13">
        <v>0.66666666666666663</v>
      </c>
      <c r="H174" s="16">
        <f t="shared" si="8"/>
        <v>0.5</v>
      </c>
    </row>
    <row r="175" spans="2:8" x14ac:dyDescent="0.25">
      <c r="B175" s="15" t="s">
        <v>17</v>
      </c>
      <c r="C175" s="15" t="s">
        <v>16</v>
      </c>
      <c r="D175" s="19">
        <v>2.3333333333333335</v>
      </c>
      <c r="E175" s="16">
        <v>4.3333333333333339</v>
      </c>
      <c r="F175" s="16">
        <v>2.3333333333333335</v>
      </c>
      <c r="G175" s="13">
        <v>0.66666666666666663</v>
      </c>
      <c r="H175" s="16">
        <f t="shared" si="8"/>
        <v>2.416666666666667</v>
      </c>
    </row>
    <row r="176" spans="2:8" x14ac:dyDescent="0.25">
      <c r="B176" s="15" t="s">
        <v>19</v>
      </c>
      <c r="C176" s="15" t="s">
        <v>18</v>
      </c>
      <c r="D176" s="19">
        <v>5.6666666666666679</v>
      </c>
      <c r="E176" s="16">
        <v>5.3333333333333339</v>
      </c>
      <c r="F176" s="16">
        <v>4</v>
      </c>
      <c r="G176" s="13">
        <v>3.9999999999999991</v>
      </c>
      <c r="H176" s="16">
        <f t="shared" si="8"/>
        <v>4.75</v>
      </c>
    </row>
    <row r="177" spans="2:8" x14ac:dyDescent="0.25">
      <c r="B177" s="15" t="s">
        <v>20</v>
      </c>
      <c r="C177" s="15" t="s">
        <v>32</v>
      </c>
      <c r="D177" s="19">
        <v>18.333333333333336</v>
      </c>
      <c r="E177" s="16">
        <v>17.666666666666668</v>
      </c>
      <c r="F177" s="16">
        <v>17</v>
      </c>
      <c r="G177" s="13">
        <v>12.33333333333333</v>
      </c>
      <c r="H177" s="16">
        <f t="shared" si="8"/>
        <v>16.333333333333332</v>
      </c>
    </row>
    <row r="178" spans="2:8" x14ac:dyDescent="0.25">
      <c r="B178" s="15" t="s">
        <v>21</v>
      </c>
      <c r="C178" s="15" t="s">
        <v>33</v>
      </c>
      <c r="D178" s="19">
        <v>14.333333333333334</v>
      </c>
      <c r="E178" s="16">
        <v>21.333333333333336</v>
      </c>
      <c r="F178" s="16">
        <v>19.666666666666664</v>
      </c>
      <c r="G178" s="13">
        <v>13.333333333333332</v>
      </c>
      <c r="H178" s="16">
        <f t="shared" si="8"/>
        <v>17.166666666666668</v>
      </c>
    </row>
    <row r="179" spans="2:8" x14ac:dyDescent="0.25">
      <c r="B179" s="15" t="s">
        <v>22</v>
      </c>
      <c r="C179" s="15" t="s">
        <v>34</v>
      </c>
      <c r="D179" s="19">
        <v>1</v>
      </c>
      <c r="E179" s="16">
        <v>0</v>
      </c>
      <c r="F179" s="16">
        <v>0</v>
      </c>
      <c r="G179" s="13">
        <v>0</v>
      </c>
      <c r="H179" s="16">
        <f t="shared" si="8"/>
        <v>0.25</v>
      </c>
    </row>
    <row r="180" spans="2:8" x14ac:dyDescent="0.25">
      <c r="B180" s="15" t="s">
        <v>23</v>
      </c>
      <c r="C180" s="15" t="s">
        <v>35</v>
      </c>
      <c r="D180" s="19">
        <v>0</v>
      </c>
      <c r="E180" s="16">
        <v>0</v>
      </c>
      <c r="F180" s="16">
        <v>0</v>
      </c>
      <c r="G180" s="13">
        <v>0</v>
      </c>
      <c r="H180" s="16">
        <f t="shared" si="8"/>
        <v>0</v>
      </c>
    </row>
    <row r="181" spans="2:8" x14ac:dyDescent="0.25">
      <c r="B181" s="15" t="s">
        <v>24</v>
      </c>
      <c r="C181" s="15" t="s">
        <v>36</v>
      </c>
      <c r="D181" s="19">
        <v>1</v>
      </c>
      <c r="E181" s="16">
        <v>0</v>
      </c>
      <c r="F181" s="16">
        <v>0</v>
      </c>
      <c r="G181" s="13">
        <v>0</v>
      </c>
      <c r="H181" s="16">
        <f t="shared" si="8"/>
        <v>0.25</v>
      </c>
    </row>
    <row r="182" spans="2:8" x14ac:dyDescent="0.25">
      <c r="B182" s="15" t="s">
        <v>37</v>
      </c>
      <c r="C182" s="15" t="s">
        <v>38</v>
      </c>
      <c r="D182" s="19">
        <v>18.666666666666668</v>
      </c>
      <c r="E182" s="16">
        <v>20</v>
      </c>
      <c r="F182" s="16">
        <v>19.333333333333336</v>
      </c>
      <c r="G182" s="13">
        <v>18.333333333333332</v>
      </c>
      <c r="H182" s="16">
        <f t="shared" si="8"/>
        <v>19.083333333333336</v>
      </c>
    </row>
    <row r="183" spans="2:8" x14ac:dyDescent="0.25">
      <c r="B183" s="15" t="s">
        <v>39</v>
      </c>
      <c r="C183" s="15" t="s">
        <v>40</v>
      </c>
      <c r="D183" s="19">
        <v>100</v>
      </c>
      <c r="E183" s="16">
        <v>100</v>
      </c>
      <c r="F183" s="16">
        <v>100</v>
      </c>
      <c r="G183" s="13">
        <v>99.999999999999986</v>
      </c>
      <c r="H183" s="16">
        <f t="shared" si="8"/>
        <v>100</v>
      </c>
    </row>
  </sheetData>
  <mergeCells count="9">
    <mergeCell ref="B1:H1"/>
    <mergeCell ref="D141:H141"/>
    <mergeCell ref="D164:H164"/>
    <mergeCell ref="D3:H3"/>
    <mergeCell ref="D26:H26"/>
    <mergeCell ref="D49:H49"/>
    <mergeCell ref="D72:H72"/>
    <mergeCell ref="D95:H95"/>
    <mergeCell ref="D118:H1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4"/>
  <sheetViews>
    <sheetView workbookViewId="0">
      <selection activeCell="I26" sqref="I26"/>
    </sheetView>
  </sheetViews>
  <sheetFormatPr defaultRowHeight="15" x14ac:dyDescent="0.25"/>
  <cols>
    <col min="3" max="3" width="37.140625" customWidth="1"/>
    <col min="4" max="4" width="11.5703125" bestFit="1" customWidth="1"/>
    <col min="5" max="5" width="9.5703125" bestFit="1" customWidth="1"/>
  </cols>
  <sheetData>
    <row r="1" spans="2:8" ht="19.5" thickBot="1" x14ac:dyDescent="0.35">
      <c r="B1" s="116">
        <v>2018</v>
      </c>
      <c r="C1" s="117"/>
      <c r="D1" s="117"/>
      <c r="E1" s="117"/>
      <c r="F1" s="117"/>
      <c r="G1" s="117"/>
      <c r="H1" s="118"/>
    </row>
    <row r="2" spans="2:8" x14ac:dyDescent="0.25">
      <c r="B2" s="60"/>
      <c r="C2" s="71" t="s">
        <v>55</v>
      </c>
      <c r="D2" s="71" t="s">
        <v>46</v>
      </c>
      <c r="E2" s="71" t="s">
        <v>47</v>
      </c>
      <c r="F2" s="71" t="s">
        <v>42</v>
      </c>
      <c r="G2" s="71" t="s">
        <v>49</v>
      </c>
      <c r="H2" s="71" t="s">
        <v>50</v>
      </c>
    </row>
    <row r="3" spans="2:8" x14ac:dyDescent="0.25">
      <c r="B3" s="71" t="s">
        <v>41</v>
      </c>
      <c r="C3" s="71" t="s">
        <v>26</v>
      </c>
      <c r="D3" s="120" t="s">
        <v>27</v>
      </c>
      <c r="E3" s="120"/>
      <c r="F3" s="120"/>
      <c r="G3" s="120"/>
      <c r="H3" s="120"/>
    </row>
    <row r="4" spans="2:8" x14ac:dyDescent="0.25">
      <c r="B4" s="60" t="s">
        <v>0</v>
      </c>
      <c r="C4" s="60" t="s">
        <v>1</v>
      </c>
      <c r="D4" s="61">
        <f>AVERAGE(D27,D50,D73,D96)</f>
        <v>3.25</v>
      </c>
      <c r="E4" s="61">
        <f>AVERAGE(E27,E50,E73,E96)</f>
        <v>3.5833333333333326</v>
      </c>
      <c r="F4" s="61">
        <f>AVERAGE(F27,F50,F73,F96)</f>
        <v>2.9999999999999996</v>
      </c>
      <c r="G4" s="61">
        <f>AVERAGE(G27,G50,G73,G96)</f>
        <v>3.3333333333333326</v>
      </c>
      <c r="H4" s="61">
        <f>(D4+E4+F4+G4)/4</f>
        <v>3.2916666666666661</v>
      </c>
    </row>
    <row r="5" spans="2:8" x14ac:dyDescent="0.25">
      <c r="B5" s="60" t="s">
        <v>2</v>
      </c>
      <c r="C5" s="60" t="s">
        <v>3</v>
      </c>
      <c r="D5" s="61">
        <f t="shared" ref="D5:G22" si="0">AVERAGE(D28,D51,D74,D97)</f>
        <v>3.916666666666667</v>
      </c>
      <c r="E5" s="61">
        <f t="shared" si="0"/>
        <v>4.916666666666667</v>
      </c>
      <c r="F5" s="61">
        <f t="shared" si="0"/>
        <v>7.8333333333333339</v>
      </c>
      <c r="G5" s="61">
        <f t="shared" si="0"/>
        <v>3.0833333333333335</v>
      </c>
      <c r="H5" s="61">
        <f>(D5+E5+F5+G5)/4</f>
        <v>4.9375</v>
      </c>
    </row>
    <row r="6" spans="2:8" x14ac:dyDescent="0.25">
      <c r="B6" s="60" t="s">
        <v>4</v>
      </c>
      <c r="C6" s="60" t="s">
        <v>5</v>
      </c>
      <c r="D6" s="61">
        <f t="shared" si="0"/>
        <v>0.58333333333333337</v>
      </c>
      <c r="E6" s="61">
        <f t="shared" si="0"/>
        <v>0.25</v>
      </c>
      <c r="F6" s="61">
        <f t="shared" si="0"/>
        <v>8.3333333333333343E-2</v>
      </c>
      <c r="G6" s="61">
        <f t="shared" si="0"/>
        <v>8.3333333333333329E-2</v>
      </c>
      <c r="H6" s="61">
        <f t="shared" ref="H6:H22" si="1">(D6+E6+F6+G6)/4</f>
        <v>0.25</v>
      </c>
    </row>
    <row r="7" spans="2:8" x14ac:dyDescent="0.25">
      <c r="B7" s="60" t="s">
        <v>6</v>
      </c>
      <c r="C7" s="60" t="s">
        <v>28</v>
      </c>
      <c r="D7" s="61">
        <f t="shared" si="0"/>
        <v>9.9166666666666679</v>
      </c>
      <c r="E7" s="61">
        <f t="shared" si="0"/>
        <v>10.583333333333334</v>
      </c>
      <c r="F7" s="61">
        <f t="shared" si="0"/>
        <v>6.333333333333333</v>
      </c>
      <c r="G7" s="61">
        <f t="shared" si="0"/>
        <v>6.916666666666667</v>
      </c>
      <c r="H7" s="61">
        <f t="shared" si="1"/>
        <v>8.4375</v>
      </c>
    </row>
    <row r="8" spans="2:8" x14ac:dyDescent="0.25">
      <c r="B8" s="60" t="s">
        <v>7</v>
      </c>
      <c r="C8" s="60" t="s">
        <v>29</v>
      </c>
      <c r="D8" s="61">
        <f t="shared" si="0"/>
        <v>8.5</v>
      </c>
      <c r="E8" s="61">
        <f t="shared" si="0"/>
        <v>7.75</v>
      </c>
      <c r="F8" s="61">
        <f t="shared" si="0"/>
        <v>7.6666666666666661</v>
      </c>
      <c r="G8" s="61">
        <f t="shared" si="0"/>
        <v>11.416666666666668</v>
      </c>
      <c r="H8" s="61">
        <f t="shared" si="1"/>
        <v>8.8333333333333321</v>
      </c>
    </row>
    <row r="9" spans="2:8" x14ac:dyDescent="0.25">
      <c r="B9" s="60" t="s">
        <v>8</v>
      </c>
      <c r="C9" s="60" t="s">
        <v>9</v>
      </c>
      <c r="D9" s="61">
        <f t="shared" si="0"/>
        <v>5.5833333333333339</v>
      </c>
      <c r="E9" s="61">
        <f t="shared" si="0"/>
        <v>4.4166666666666661</v>
      </c>
      <c r="F9" s="61">
        <f t="shared" si="0"/>
        <v>6.666666666666667</v>
      </c>
      <c r="G9" s="61">
        <f t="shared" si="0"/>
        <v>6.7499999999999991</v>
      </c>
      <c r="H9" s="61">
        <f t="shared" si="1"/>
        <v>5.854166666666667</v>
      </c>
    </row>
    <row r="10" spans="2:8" x14ac:dyDescent="0.25">
      <c r="B10" s="42" t="s">
        <v>10</v>
      </c>
      <c r="C10" s="42" t="s">
        <v>30</v>
      </c>
      <c r="D10" s="43">
        <f t="shared" si="0"/>
        <v>31.75</v>
      </c>
      <c r="E10" s="43">
        <f t="shared" si="0"/>
        <v>31.5</v>
      </c>
      <c r="F10" s="43">
        <f t="shared" si="0"/>
        <v>31.583333333333332</v>
      </c>
      <c r="G10" s="43">
        <f t="shared" si="0"/>
        <v>31.583333333333329</v>
      </c>
      <c r="H10" s="43">
        <f t="shared" si="1"/>
        <v>31.604166666666664</v>
      </c>
    </row>
    <row r="11" spans="2:8" x14ac:dyDescent="0.25">
      <c r="B11" s="60" t="s">
        <v>11</v>
      </c>
      <c r="C11" s="60" t="s">
        <v>12</v>
      </c>
      <c r="D11" s="61">
        <f t="shared" si="0"/>
        <v>10.25</v>
      </c>
      <c r="E11" s="61">
        <f t="shared" si="0"/>
        <v>9.5833333333333321</v>
      </c>
      <c r="F11" s="61">
        <f t="shared" si="0"/>
        <v>10.833333333333334</v>
      </c>
      <c r="G11" s="61">
        <f t="shared" si="0"/>
        <v>9.8333333333333321</v>
      </c>
      <c r="H11" s="61">
        <f t="shared" si="1"/>
        <v>10.125</v>
      </c>
    </row>
    <row r="12" spans="2:8" x14ac:dyDescent="0.25">
      <c r="B12" s="60" t="s">
        <v>13</v>
      </c>
      <c r="C12" s="60" t="s">
        <v>31</v>
      </c>
      <c r="D12" s="61">
        <f t="shared" si="0"/>
        <v>0.33333333333333337</v>
      </c>
      <c r="E12" s="61">
        <f t="shared" si="0"/>
        <v>0.5</v>
      </c>
      <c r="F12" s="61">
        <f t="shared" si="0"/>
        <v>0.58333333333333326</v>
      </c>
      <c r="G12" s="61">
        <f t="shared" si="0"/>
        <v>0.83333333333333337</v>
      </c>
      <c r="H12" s="61">
        <f t="shared" si="1"/>
        <v>0.5625</v>
      </c>
    </row>
    <row r="13" spans="2:8" x14ac:dyDescent="0.25">
      <c r="B13" s="60" t="s">
        <v>15</v>
      </c>
      <c r="C13" s="60" t="s">
        <v>14</v>
      </c>
      <c r="D13" s="61">
        <f t="shared" si="0"/>
        <v>8.3333333333333343E-2</v>
      </c>
      <c r="E13" s="61">
        <f t="shared" si="0"/>
        <v>0.16666666666666669</v>
      </c>
      <c r="F13" s="61">
        <f t="shared" si="0"/>
        <v>0.25</v>
      </c>
      <c r="G13" s="61">
        <f t="shared" si="0"/>
        <v>0.5</v>
      </c>
      <c r="H13" s="61">
        <f t="shared" si="1"/>
        <v>0.25</v>
      </c>
    </row>
    <row r="14" spans="2:8" x14ac:dyDescent="0.25">
      <c r="B14" s="60" t="s">
        <v>17</v>
      </c>
      <c r="C14" s="60" t="s">
        <v>16</v>
      </c>
      <c r="D14" s="61">
        <f t="shared" si="0"/>
        <v>0.41666666666666674</v>
      </c>
      <c r="E14" s="61">
        <f t="shared" si="0"/>
        <v>0.83333333333333337</v>
      </c>
      <c r="F14" s="61">
        <f t="shared" si="0"/>
        <v>0.99999999999999978</v>
      </c>
      <c r="G14" s="61">
        <f t="shared" si="0"/>
        <v>0.66666666666666663</v>
      </c>
      <c r="H14" s="61">
        <f t="shared" si="1"/>
        <v>0.72916666666666663</v>
      </c>
    </row>
    <row r="15" spans="2:8" x14ac:dyDescent="0.25">
      <c r="B15" s="60" t="s">
        <v>19</v>
      </c>
      <c r="C15" s="60" t="s">
        <v>18</v>
      </c>
      <c r="D15" s="61">
        <f t="shared" si="0"/>
        <v>6.916666666666667</v>
      </c>
      <c r="E15" s="61">
        <f t="shared" si="0"/>
        <v>10.166666666666666</v>
      </c>
      <c r="F15" s="61">
        <f t="shared" si="0"/>
        <v>10.833333333333332</v>
      </c>
      <c r="G15" s="61">
        <f t="shared" si="0"/>
        <v>9.9166666666666679</v>
      </c>
      <c r="H15" s="61">
        <f t="shared" si="1"/>
        <v>9.4583333333333321</v>
      </c>
    </row>
    <row r="16" spans="2:8" x14ac:dyDescent="0.25">
      <c r="B16" s="60" t="s">
        <v>20</v>
      </c>
      <c r="C16" s="60" t="s">
        <v>32</v>
      </c>
      <c r="D16" s="61">
        <f t="shared" si="0"/>
        <v>13.416666666666666</v>
      </c>
      <c r="E16" s="61">
        <f t="shared" si="0"/>
        <v>14.583333333333332</v>
      </c>
      <c r="F16" s="61">
        <f t="shared" si="0"/>
        <v>16.166666666666668</v>
      </c>
      <c r="G16" s="61">
        <f t="shared" si="0"/>
        <v>17.166666666666664</v>
      </c>
      <c r="H16" s="61">
        <f t="shared" si="1"/>
        <v>15.333333333333334</v>
      </c>
    </row>
    <row r="17" spans="2:8" x14ac:dyDescent="0.25">
      <c r="B17" s="60" t="s">
        <v>21</v>
      </c>
      <c r="C17" s="60" t="s">
        <v>33</v>
      </c>
      <c r="D17" s="61">
        <f t="shared" si="0"/>
        <v>16.25</v>
      </c>
      <c r="E17" s="61">
        <f t="shared" si="0"/>
        <v>13</v>
      </c>
      <c r="F17" s="61">
        <f t="shared" si="0"/>
        <v>8.6666666666666661</v>
      </c>
      <c r="G17" s="61">
        <f t="shared" si="0"/>
        <v>10.416666666666666</v>
      </c>
      <c r="H17" s="61">
        <f t="shared" si="1"/>
        <v>12.083333333333332</v>
      </c>
    </row>
    <row r="18" spans="2:8" x14ac:dyDescent="0.25">
      <c r="B18" s="60" t="s">
        <v>22</v>
      </c>
      <c r="C18" s="60" t="s">
        <v>34</v>
      </c>
      <c r="D18" s="61">
        <f t="shared" si="0"/>
        <v>0.66666666666666674</v>
      </c>
      <c r="E18" s="61">
        <f t="shared" si="0"/>
        <v>0.83333333333333348</v>
      </c>
      <c r="F18" s="61">
        <f t="shared" si="0"/>
        <v>0.5</v>
      </c>
      <c r="G18" s="61">
        <f t="shared" si="0"/>
        <v>0.16666666666666666</v>
      </c>
      <c r="H18" s="61">
        <f t="shared" si="1"/>
        <v>0.54166666666666663</v>
      </c>
    </row>
    <row r="19" spans="2:8" x14ac:dyDescent="0.25">
      <c r="B19" s="60" t="s">
        <v>23</v>
      </c>
      <c r="C19" s="60" t="s">
        <v>35</v>
      </c>
      <c r="D19" s="61">
        <f t="shared" si="0"/>
        <v>0</v>
      </c>
      <c r="E19" s="61">
        <f t="shared" si="0"/>
        <v>0.25</v>
      </c>
      <c r="F19" s="61">
        <f t="shared" si="0"/>
        <v>0</v>
      </c>
      <c r="G19" s="61">
        <f t="shared" si="0"/>
        <v>0</v>
      </c>
      <c r="H19" s="61">
        <f t="shared" si="1"/>
        <v>6.25E-2</v>
      </c>
    </row>
    <row r="20" spans="2:8" x14ac:dyDescent="0.25">
      <c r="B20" s="60" t="s">
        <v>24</v>
      </c>
      <c r="C20" s="60" t="s">
        <v>36</v>
      </c>
      <c r="D20" s="61">
        <f t="shared" si="0"/>
        <v>0.41666666666666674</v>
      </c>
      <c r="E20" s="61">
        <f t="shared" si="0"/>
        <v>0.49999999999999989</v>
      </c>
      <c r="F20" s="61">
        <f t="shared" si="0"/>
        <v>0.33333333333333337</v>
      </c>
      <c r="G20" s="61">
        <f t="shared" si="0"/>
        <v>0.33333333333333337</v>
      </c>
      <c r="H20" s="61">
        <f t="shared" si="1"/>
        <v>0.39583333333333337</v>
      </c>
    </row>
    <row r="21" spans="2:8" x14ac:dyDescent="0.25">
      <c r="B21" s="60" t="s">
        <v>37</v>
      </c>
      <c r="C21" s="60" t="s">
        <v>38</v>
      </c>
      <c r="D21" s="61">
        <f t="shared" si="0"/>
        <v>19.5</v>
      </c>
      <c r="E21" s="61">
        <f t="shared" si="0"/>
        <v>18.083333333333332</v>
      </c>
      <c r="F21" s="61">
        <f t="shared" si="0"/>
        <v>19.25</v>
      </c>
      <c r="G21" s="61">
        <f t="shared" si="0"/>
        <v>18.583333333333336</v>
      </c>
      <c r="H21" s="61">
        <f t="shared" si="1"/>
        <v>18.854166666666664</v>
      </c>
    </row>
    <row r="22" spans="2:8" x14ac:dyDescent="0.25">
      <c r="B22" s="74" t="s">
        <v>39</v>
      </c>
      <c r="C22" s="74" t="s">
        <v>40</v>
      </c>
      <c r="D22" s="75">
        <f t="shared" si="0"/>
        <v>100</v>
      </c>
      <c r="E22" s="75">
        <f t="shared" si="0"/>
        <v>100</v>
      </c>
      <c r="F22" s="75">
        <f t="shared" si="0"/>
        <v>100</v>
      </c>
      <c r="G22" s="75">
        <f>AVERAGE(G45,G68,G91,G114)</f>
        <v>100</v>
      </c>
      <c r="H22" s="75">
        <f t="shared" si="1"/>
        <v>100</v>
      </c>
    </row>
    <row r="25" spans="2:8" x14ac:dyDescent="0.25">
      <c r="B25" s="6"/>
      <c r="C25" s="7" t="s">
        <v>51</v>
      </c>
      <c r="D25" s="7" t="s">
        <v>46</v>
      </c>
      <c r="E25" s="7" t="s">
        <v>47</v>
      </c>
      <c r="F25" s="7" t="s">
        <v>42</v>
      </c>
      <c r="G25" s="7" t="s">
        <v>49</v>
      </c>
      <c r="H25" s="7" t="s">
        <v>50</v>
      </c>
    </row>
    <row r="26" spans="2:8" x14ac:dyDescent="0.25">
      <c r="B26" s="2" t="s">
        <v>41</v>
      </c>
      <c r="C26" s="2" t="s">
        <v>26</v>
      </c>
      <c r="D26" s="119" t="s">
        <v>27</v>
      </c>
      <c r="E26" s="119"/>
      <c r="F26" s="119"/>
      <c r="G26" s="119"/>
      <c r="H26" s="119"/>
    </row>
    <row r="27" spans="2:8" x14ac:dyDescent="0.25">
      <c r="B27" s="1" t="s">
        <v>0</v>
      </c>
      <c r="C27" s="1" t="s">
        <v>1</v>
      </c>
      <c r="D27" s="63">
        <v>3</v>
      </c>
      <c r="E27" s="63">
        <v>2.3333333333333335</v>
      </c>
      <c r="F27" s="63">
        <v>1.9999999999999996</v>
      </c>
      <c r="G27" s="63">
        <v>1.6666666666666665</v>
      </c>
      <c r="H27" s="63">
        <f>(D27+E27+F27+G27)/4</f>
        <v>2.25</v>
      </c>
    </row>
    <row r="28" spans="2:8" x14ac:dyDescent="0.25">
      <c r="B28" s="1" t="s">
        <v>2</v>
      </c>
      <c r="C28" s="1" t="s">
        <v>3</v>
      </c>
      <c r="D28" s="63">
        <v>2</v>
      </c>
      <c r="E28" s="63">
        <v>5.3333333333333339</v>
      </c>
      <c r="F28" s="63">
        <v>4.9999999999999991</v>
      </c>
      <c r="G28" s="63">
        <v>1.3333333333333333</v>
      </c>
      <c r="H28" s="63">
        <f t="shared" ref="H28:H45" si="2">(D28+E28+F28+G28)/4</f>
        <v>3.4166666666666665</v>
      </c>
    </row>
    <row r="29" spans="2:8" x14ac:dyDescent="0.25">
      <c r="B29" s="1" t="s">
        <v>4</v>
      </c>
      <c r="C29" s="1" t="s">
        <v>5</v>
      </c>
      <c r="D29" s="63">
        <v>0.66666666666666674</v>
      </c>
      <c r="E29" s="63">
        <v>0</v>
      </c>
      <c r="F29" s="63">
        <v>0</v>
      </c>
      <c r="G29" s="63">
        <v>0.33333333333333331</v>
      </c>
      <c r="H29" s="63">
        <f t="shared" si="2"/>
        <v>0.25</v>
      </c>
    </row>
    <row r="30" spans="2:8" x14ac:dyDescent="0.25">
      <c r="B30" s="1" t="s">
        <v>6</v>
      </c>
      <c r="C30" s="1" t="s">
        <v>28</v>
      </c>
      <c r="D30" s="63">
        <v>9.6666666666666679</v>
      </c>
      <c r="E30" s="63">
        <v>9.6666666666666679</v>
      </c>
      <c r="F30" s="63">
        <v>7.6666666666666652</v>
      </c>
      <c r="G30" s="63">
        <v>9</v>
      </c>
      <c r="H30" s="63">
        <f t="shared" si="2"/>
        <v>9</v>
      </c>
    </row>
    <row r="31" spans="2:8" x14ac:dyDescent="0.25">
      <c r="B31" s="1" t="s">
        <v>7</v>
      </c>
      <c r="C31" s="1" t="s">
        <v>29</v>
      </c>
      <c r="D31" s="63">
        <v>10.333333333333334</v>
      </c>
      <c r="E31" s="63">
        <v>9.6666666666666679</v>
      </c>
      <c r="F31" s="63">
        <v>9.3333333333333321</v>
      </c>
      <c r="G31" s="63">
        <v>12.33333333333333</v>
      </c>
      <c r="H31" s="63">
        <f t="shared" si="2"/>
        <v>10.416666666666666</v>
      </c>
    </row>
    <row r="32" spans="2:8" x14ac:dyDescent="0.25">
      <c r="B32" s="1" t="s">
        <v>8</v>
      </c>
      <c r="C32" s="1" t="s">
        <v>9</v>
      </c>
      <c r="D32" s="63">
        <v>5.6666666666666679</v>
      </c>
      <c r="E32" s="63">
        <v>4.3333333333333339</v>
      </c>
      <c r="F32" s="63">
        <v>6.6666666666666661</v>
      </c>
      <c r="G32" s="63">
        <v>5.6666666666666661</v>
      </c>
      <c r="H32" s="63">
        <f t="shared" si="2"/>
        <v>5.5833333333333339</v>
      </c>
    </row>
    <row r="33" spans="2:8" x14ac:dyDescent="0.25">
      <c r="B33" s="4" t="s">
        <v>10</v>
      </c>
      <c r="C33" s="4" t="s">
        <v>30</v>
      </c>
      <c r="D33" s="64">
        <f>SUM(D27:D32)</f>
        <v>31.333333333333339</v>
      </c>
      <c r="E33" s="64">
        <f>SUM(E27:E32)</f>
        <v>31.333333333333336</v>
      </c>
      <c r="F33" s="64">
        <f>SUM(F27:F32)</f>
        <v>30.666666666666664</v>
      </c>
      <c r="G33" s="64">
        <f>SUM(G27:G32)</f>
        <v>30.333333333333329</v>
      </c>
      <c r="H33" s="64">
        <f t="shared" si="2"/>
        <v>30.916666666666668</v>
      </c>
    </row>
    <row r="34" spans="2:8" x14ac:dyDescent="0.25">
      <c r="B34" s="1" t="s">
        <v>11</v>
      </c>
      <c r="C34" s="1" t="s">
        <v>12</v>
      </c>
      <c r="D34" s="63">
        <v>8.3333333333333339</v>
      </c>
      <c r="E34" s="63">
        <v>7.6666666666666661</v>
      </c>
      <c r="F34" s="63">
        <v>10.666666666666666</v>
      </c>
      <c r="G34" s="63">
        <v>9.6666666666666661</v>
      </c>
      <c r="H34" s="63">
        <f t="shared" si="2"/>
        <v>9.0833333333333321</v>
      </c>
    </row>
    <row r="35" spans="2:8" x14ac:dyDescent="0.25">
      <c r="B35" s="1" t="s">
        <v>13</v>
      </c>
      <c r="C35" s="1" t="s">
        <v>31</v>
      </c>
      <c r="D35" s="63">
        <v>0.66666666666666674</v>
      </c>
      <c r="E35" s="63">
        <v>0.66666666666666674</v>
      </c>
      <c r="F35" s="63">
        <v>0.66666666666666663</v>
      </c>
      <c r="G35" s="63">
        <v>1.3333333333333333</v>
      </c>
      <c r="H35" s="63">
        <f t="shared" si="2"/>
        <v>0.83333333333333326</v>
      </c>
    </row>
    <row r="36" spans="2:8" x14ac:dyDescent="0.25">
      <c r="B36" s="1" t="s">
        <v>15</v>
      </c>
      <c r="C36" s="1" t="s">
        <v>14</v>
      </c>
      <c r="D36" s="63">
        <v>0.33333333333333337</v>
      </c>
      <c r="E36" s="63">
        <v>0.33333333333333337</v>
      </c>
      <c r="F36" s="63">
        <v>0.33333333333333331</v>
      </c>
      <c r="G36" s="63">
        <v>0.66666666666666663</v>
      </c>
      <c r="H36" s="63">
        <f t="shared" si="2"/>
        <v>0.41666666666666663</v>
      </c>
    </row>
    <row r="37" spans="2:8" x14ac:dyDescent="0.25">
      <c r="B37" s="1" t="s">
        <v>17</v>
      </c>
      <c r="C37" s="1" t="s">
        <v>16</v>
      </c>
      <c r="D37" s="63">
        <v>0.66666666666666674</v>
      </c>
      <c r="E37" s="63">
        <v>2.666666666666667</v>
      </c>
      <c r="F37" s="63">
        <v>2.9999999999999991</v>
      </c>
      <c r="G37" s="63">
        <v>2.333333333333333</v>
      </c>
      <c r="H37" s="63">
        <f t="shared" si="2"/>
        <v>2.1666666666666665</v>
      </c>
    </row>
    <row r="38" spans="2:8" x14ac:dyDescent="0.25">
      <c r="B38" s="1" t="s">
        <v>19</v>
      </c>
      <c r="C38" s="1" t="s">
        <v>18</v>
      </c>
      <c r="D38" s="63">
        <v>6</v>
      </c>
      <c r="E38" s="63">
        <v>8.6666666666666679</v>
      </c>
      <c r="F38" s="63">
        <v>8.6666666666666661</v>
      </c>
      <c r="G38" s="63">
        <v>10.666666666666666</v>
      </c>
      <c r="H38" s="63">
        <f t="shared" si="2"/>
        <v>8.5</v>
      </c>
    </row>
    <row r="39" spans="2:8" x14ac:dyDescent="0.25">
      <c r="B39" s="1" t="s">
        <v>20</v>
      </c>
      <c r="C39" s="1" t="s">
        <v>32</v>
      </c>
      <c r="D39" s="63">
        <v>19.333333333333336</v>
      </c>
      <c r="E39" s="63">
        <v>19.333333333333336</v>
      </c>
      <c r="F39" s="63">
        <v>16.666666666666664</v>
      </c>
      <c r="G39" s="63">
        <v>14.999999999999998</v>
      </c>
      <c r="H39" s="63">
        <f t="shared" si="2"/>
        <v>17.583333333333332</v>
      </c>
    </row>
    <row r="40" spans="2:8" x14ac:dyDescent="0.25">
      <c r="B40" s="1" t="s">
        <v>21</v>
      </c>
      <c r="C40" s="1" t="s">
        <v>33</v>
      </c>
      <c r="D40" s="63">
        <v>12.666666666666666</v>
      </c>
      <c r="E40" s="63">
        <v>9.6666666666666679</v>
      </c>
      <c r="F40" s="63">
        <v>8.3333333333333321</v>
      </c>
      <c r="G40" s="63">
        <v>10.666666666666666</v>
      </c>
      <c r="H40" s="63">
        <f t="shared" si="2"/>
        <v>10.333333333333334</v>
      </c>
    </row>
    <row r="41" spans="2:8" x14ac:dyDescent="0.25">
      <c r="B41" s="1" t="s">
        <v>22</v>
      </c>
      <c r="C41" s="1" t="s">
        <v>34</v>
      </c>
      <c r="D41" s="63">
        <v>0</v>
      </c>
      <c r="E41" s="63">
        <v>2.3333333333333335</v>
      </c>
      <c r="F41" s="63">
        <v>0.66666666666666663</v>
      </c>
      <c r="G41" s="63">
        <v>0.33333333333333331</v>
      </c>
      <c r="H41" s="63">
        <f t="shared" si="2"/>
        <v>0.83333333333333337</v>
      </c>
    </row>
    <row r="42" spans="2:8" x14ac:dyDescent="0.25">
      <c r="B42" s="1" t="s">
        <v>23</v>
      </c>
      <c r="C42" s="1" t="s">
        <v>35</v>
      </c>
      <c r="D42" s="63">
        <v>0</v>
      </c>
      <c r="E42" s="63">
        <v>0.33333333333333337</v>
      </c>
      <c r="F42" s="63">
        <v>0</v>
      </c>
      <c r="G42" s="63">
        <v>0</v>
      </c>
      <c r="H42" s="63">
        <f t="shared" si="2"/>
        <v>8.3333333333333343E-2</v>
      </c>
    </row>
    <row r="43" spans="2:8" x14ac:dyDescent="0.25">
      <c r="B43" s="1" t="s">
        <v>24</v>
      </c>
      <c r="C43" s="1" t="s">
        <v>36</v>
      </c>
      <c r="D43" s="63">
        <v>0.66666666666666674</v>
      </c>
      <c r="E43" s="63">
        <v>0.33333333333333337</v>
      </c>
      <c r="F43" s="63">
        <v>0.66666666666666663</v>
      </c>
      <c r="G43" s="63">
        <v>0.33333333333333331</v>
      </c>
      <c r="H43" s="63">
        <f t="shared" si="2"/>
        <v>0.49999999999999994</v>
      </c>
    </row>
    <row r="44" spans="2:8" x14ac:dyDescent="0.25">
      <c r="B44" s="1" t="s">
        <v>37</v>
      </c>
      <c r="C44" s="1" t="s">
        <v>38</v>
      </c>
      <c r="D44" s="63">
        <v>20</v>
      </c>
      <c r="E44" s="63">
        <v>16.666666666666668</v>
      </c>
      <c r="F44" s="63">
        <v>19.666666666666661</v>
      </c>
      <c r="G44" s="63">
        <v>18.666666666666664</v>
      </c>
      <c r="H44" s="63">
        <f t="shared" si="2"/>
        <v>18.75</v>
      </c>
    </row>
    <row r="45" spans="2:8" x14ac:dyDescent="0.25">
      <c r="B45" s="1" t="s">
        <v>39</v>
      </c>
      <c r="C45" s="1" t="s">
        <v>40</v>
      </c>
      <c r="D45" s="22">
        <v>100</v>
      </c>
      <c r="E45" s="22">
        <v>100</v>
      </c>
      <c r="F45" s="22">
        <v>100</v>
      </c>
      <c r="G45" s="22">
        <v>100</v>
      </c>
      <c r="H45" s="3">
        <f t="shared" si="2"/>
        <v>100</v>
      </c>
    </row>
    <row r="48" spans="2:8" x14ac:dyDescent="0.25">
      <c r="B48" s="6"/>
      <c r="C48" s="7" t="s">
        <v>52</v>
      </c>
      <c r="D48" s="7" t="s">
        <v>46</v>
      </c>
      <c r="E48" s="7" t="s">
        <v>47</v>
      </c>
      <c r="F48" s="7" t="s">
        <v>42</v>
      </c>
      <c r="G48" s="7" t="s">
        <v>49</v>
      </c>
      <c r="H48" s="7" t="s">
        <v>50</v>
      </c>
    </row>
    <row r="49" spans="2:8" x14ac:dyDescent="0.25">
      <c r="B49" s="2" t="s">
        <v>41</v>
      </c>
      <c r="C49" s="2" t="s">
        <v>26</v>
      </c>
      <c r="D49" s="119" t="s">
        <v>27</v>
      </c>
      <c r="E49" s="119"/>
      <c r="F49" s="119"/>
      <c r="G49" s="119"/>
      <c r="H49" s="119"/>
    </row>
    <row r="50" spans="2:8" x14ac:dyDescent="0.25">
      <c r="B50" s="1" t="s">
        <v>0</v>
      </c>
      <c r="C50" s="1" t="s">
        <v>1</v>
      </c>
      <c r="D50" s="63">
        <v>1.6666666666666667</v>
      </c>
      <c r="E50" s="63">
        <v>4.9999999999999991</v>
      </c>
      <c r="F50" s="63">
        <v>3.9999999999999991</v>
      </c>
      <c r="G50" s="63">
        <v>7.3333333333333313</v>
      </c>
      <c r="H50" s="63">
        <f>(D50+E50+F50+G50)/4</f>
        <v>4.4999999999999991</v>
      </c>
    </row>
    <row r="51" spans="2:8" x14ac:dyDescent="0.25">
      <c r="B51" s="1" t="s">
        <v>2</v>
      </c>
      <c r="C51" s="1" t="s">
        <v>3</v>
      </c>
      <c r="D51" s="63">
        <v>4</v>
      </c>
      <c r="E51" s="63">
        <v>4.6666666666666661</v>
      </c>
      <c r="F51" s="63">
        <v>9</v>
      </c>
      <c r="G51" s="63">
        <v>3.6666666666666656</v>
      </c>
      <c r="H51" s="63">
        <f t="shared" ref="H51:H68" si="3">(D51+E51+F51+G51)/4</f>
        <v>5.3333333333333321</v>
      </c>
    </row>
    <row r="52" spans="2:8" x14ac:dyDescent="0.25">
      <c r="B52" s="1" t="s">
        <v>4</v>
      </c>
      <c r="C52" s="1" t="s">
        <v>5</v>
      </c>
      <c r="D52" s="63">
        <v>0.33333333333333337</v>
      </c>
      <c r="E52" s="63">
        <v>0.66666666666666663</v>
      </c>
      <c r="F52" s="63">
        <v>0</v>
      </c>
      <c r="G52" s="63">
        <v>0</v>
      </c>
      <c r="H52" s="63">
        <f t="shared" si="3"/>
        <v>0.25</v>
      </c>
    </row>
    <row r="53" spans="2:8" x14ac:dyDescent="0.25">
      <c r="B53" s="1" t="s">
        <v>6</v>
      </c>
      <c r="C53" s="1" t="s">
        <v>28</v>
      </c>
      <c r="D53" s="63">
        <v>12</v>
      </c>
      <c r="E53" s="63">
        <v>9.6666666666666661</v>
      </c>
      <c r="F53" s="63">
        <v>6.9999999999999991</v>
      </c>
      <c r="G53" s="63">
        <v>6.3333333333333321</v>
      </c>
      <c r="H53" s="63">
        <f t="shared" si="3"/>
        <v>8.75</v>
      </c>
    </row>
    <row r="54" spans="2:8" x14ac:dyDescent="0.25">
      <c r="B54" s="1" t="s">
        <v>7</v>
      </c>
      <c r="C54" s="1" t="s">
        <v>29</v>
      </c>
      <c r="D54" s="63">
        <v>9.3333333333333339</v>
      </c>
      <c r="E54" s="63">
        <v>4.9999999999999991</v>
      </c>
      <c r="F54" s="63">
        <v>5.6666666666666661</v>
      </c>
      <c r="G54" s="63">
        <v>11</v>
      </c>
      <c r="H54" s="63">
        <f t="shared" si="3"/>
        <v>7.75</v>
      </c>
    </row>
    <row r="55" spans="2:8" x14ac:dyDescent="0.25">
      <c r="B55" s="1" t="s">
        <v>8</v>
      </c>
      <c r="C55" s="1" t="s">
        <v>9</v>
      </c>
      <c r="D55" s="63">
        <v>4.666666666666667</v>
      </c>
      <c r="E55" s="63">
        <v>5.9999999999999982</v>
      </c>
      <c r="F55" s="63">
        <v>6.3333333333333321</v>
      </c>
      <c r="G55" s="63">
        <v>3.9999999999999991</v>
      </c>
      <c r="H55" s="63">
        <f t="shared" si="3"/>
        <v>5.2499999999999991</v>
      </c>
    </row>
    <row r="56" spans="2:8" x14ac:dyDescent="0.25">
      <c r="B56" s="4" t="s">
        <v>10</v>
      </c>
      <c r="C56" s="4" t="s">
        <v>30</v>
      </c>
      <c r="D56" s="64">
        <f>SUM(D50:D55)</f>
        <v>32</v>
      </c>
      <c r="E56" s="64">
        <f>SUM(E50:E55)</f>
        <v>30.999999999999993</v>
      </c>
      <c r="F56" s="64">
        <f>SUM(F50:F55)</f>
        <v>31.999999999999996</v>
      </c>
      <c r="G56" s="64">
        <f>SUM(G50:G55)</f>
        <v>32.333333333333329</v>
      </c>
      <c r="H56" s="64">
        <f>(D56+E56+F56+G56)/4</f>
        <v>31.833333333333329</v>
      </c>
    </row>
    <row r="57" spans="2:8" x14ac:dyDescent="0.25">
      <c r="B57" s="1" t="s">
        <v>11</v>
      </c>
      <c r="C57" s="1" t="s">
        <v>12</v>
      </c>
      <c r="D57" s="63">
        <v>10.666666666666668</v>
      </c>
      <c r="E57" s="63">
        <v>11</v>
      </c>
      <c r="F57" s="63">
        <v>13.999999999999998</v>
      </c>
      <c r="G57" s="63">
        <v>11.666666666666666</v>
      </c>
      <c r="H57" s="63">
        <f t="shared" si="3"/>
        <v>11.833333333333332</v>
      </c>
    </row>
    <row r="58" spans="2:8" x14ac:dyDescent="0.25">
      <c r="B58" s="1" t="s">
        <v>13</v>
      </c>
      <c r="C58" s="1" t="s">
        <v>31</v>
      </c>
      <c r="D58" s="63">
        <v>0.33333333333333337</v>
      </c>
      <c r="E58" s="63">
        <v>0.33333333333333331</v>
      </c>
      <c r="F58" s="63">
        <v>0.66666666666666663</v>
      </c>
      <c r="G58" s="63">
        <v>1.3333333333333333</v>
      </c>
      <c r="H58" s="63">
        <f t="shared" si="3"/>
        <v>0.66666666666666674</v>
      </c>
    </row>
    <row r="59" spans="2:8" x14ac:dyDescent="0.25">
      <c r="B59" s="1" t="s">
        <v>15</v>
      </c>
      <c r="C59" s="1" t="s">
        <v>14</v>
      </c>
      <c r="D59" s="63">
        <v>0</v>
      </c>
      <c r="E59" s="63">
        <v>0.33333333333333331</v>
      </c>
      <c r="F59" s="63">
        <v>0</v>
      </c>
      <c r="G59" s="63">
        <v>0.66666666666666663</v>
      </c>
      <c r="H59" s="63">
        <f t="shared" si="3"/>
        <v>0.25</v>
      </c>
    </row>
    <row r="60" spans="2:8" x14ac:dyDescent="0.25">
      <c r="B60" s="1" t="s">
        <v>17</v>
      </c>
      <c r="C60" s="1" t="s">
        <v>16</v>
      </c>
      <c r="D60" s="63">
        <v>0.66666666666666674</v>
      </c>
      <c r="E60" s="63">
        <v>0</v>
      </c>
      <c r="F60" s="63">
        <v>0.66666666666666663</v>
      </c>
      <c r="G60" s="63">
        <v>0.33333333333333331</v>
      </c>
      <c r="H60" s="63">
        <f t="shared" si="3"/>
        <v>0.41666666666666669</v>
      </c>
    </row>
    <row r="61" spans="2:8" x14ac:dyDescent="0.25">
      <c r="B61" s="1" t="s">
        <v>19</v>
      </c>
      <c r="C61" s="1" t="s">
        <v>18</v>
      </c>
      <c r="D61" s="63">
        <v>9.0000000000000018</v>
      </c>
      <c r="E61" s="63">
        <v>13.999999999999998</v>
      </c>
      <c r="F61" s="63">
        <v>12.666666666666664</v>
      </c>
      <c r="G61" s="63">
        <v>10.666666666666666</v>
      </c>
      <c r="H61" s="63">
        <f t="shared" si="3"/>
        <v>11.583333333333332</v>
      </c>
    </row>
    <row r="62" spans="2:8" x14ac:dyDescent="0.25">
      <c r="B62" s="1" t="s">
        <v>20</v>
      </c>
      <c r="C62" s="1" t="s">
        <v>32</v>
      </c>
      <c r="D62" s="63">
        <v>12.666666666666666</v>
      </c>
      <c r="E62" s="63">
        <v>9.9999999999999982</v>
      </c>
      <c r="F62" s="63">
        <v>11.666666666666666</v>
      </c>
      <c r="G62" s="63">
        <v>15.666666666666664</v>
      </c>
      <c r="H62" s="63">
        <f t="shared" si="3"/>
        <v>12.499999999999998</v>
      </c>
    </row>
    <row r="63" spans="2:8" x14ac:dyDescent="0.25">
      <c r="B63" s="1" t="s">
        <v>21</v>
      </c>
      <c r="C63" s="1" t="s">
        <v>33</v>
      </c>
      <c r="D63" s="63">
        <v>15.333333333333332</v>
      </c>
      <c r="E63" s="63">
        <v>11</v>
      </c>
      <c r="F63" s="63">
        <v>7.6666666666666652</v>
      </c>
      <c r="G63" s="63">
        <v>8.3333333333333321</v>
      </c>
      <c r="H63" s="63">
        <f t="shared" si="3"/>
        <v>10.583333333333332</v>
      </c>
    </row>
    <row r="64" spans="2:8" x14ac:dyDescent="0.25">
      <c r="B64" s="1" t="s">
        <v>22</v>
      </c>
      <c r="C64" s="1" t="s">
        <v>34</v>
      </c>
      <c r="D64" s="63">
        <v>0.66666666666666674</v>
      </c>
      <c r="E64" s="63">
        <v>0</v>
      </c>
      <c r="F64" s="63">
        <v>0.33333333333333331</v>
      </c>
      <c r="G64" s="63">
        <v>0.33333333333333331</v>
      </c>
      <c r="H64" s="63">
        <f t="shared" si="3"/>
        <v>0.33333333333333331</v>
      </c>
    </row>
    <row r="65" spans="2:8" x14ac:dyDescent="0.25">
      <c r="B65" s="1" t="s">
        <v>23</v>
      </c>
      <c r="C65" s="1" t="s">
        <v>35</v>
      </c>
      <c r="D65" s="63">
        <v>0</v>
      </c>
      <c r="E65" s="63">
        <v>0.33333333333333331</v>
      </c>
      <c r="F65" s="63">
        <v>0</v>
      </c>
      <c r="G65" s="63">
        <v>0</v>
      </c>
      <c r="H65" s="63">
        <f t="shared" si="3"/>
        <v>8.3333333333333329E-2</v>
      </c>
    </row>
    <row r="66" spans="2:8" x14ac:dyDescent="0.25">
      <c r="B66" s="1" t="s">
        <v>24</v>
      </c>
      <c r="C66" s="1" t="s">
        <v>36</v>
      </c>
      <c r="D66" s="63">
        <v>0.33333333333333337</v>
      </c>
      <c r="E66" s="63">
        <v>0.99999999999999978</v>
      </c>
      <c r="F66" s="63">
        <v>0.33333333333333331</v>
      </c>
      <c r="G66" s="63">
        <v>0.33333333333333331</v>
      </c>
      <c r="H66" s="63">
        <f t="shared" si="3"/>
        <v>0.49999999999999989</v>
      </c>
    </row>
    <row r="67" spans="2:8" x14ac:dyDescent="0.25">
      <c r="B67" s="1" t="s">
        <v>37</v>
      </c>
      <c r="C67" s="1" t="s">
        <v>38</v>
      </c>
      <c r="D67" s="63">
        <v>18.333333333333336</v>
      </c>
      <c r="E67" s="63">
        <v>20.999999999999996</v>
      </c>
      <c r="F67" s="63">
        <v>19.999999999999996</v>
      </c>
      <c r="G67" s="63">
        <v>18.333333333333332</v>
      </c>
      <c r="H67" s="63">
        <f t="shared" si="3"/>
        <v>19.416666666666664</v>
      </c>
    </row>
    <row r="68" spans="2:8" x14ac:dyDescent="0.25">
      <c r="B68" s="1" t="s">
        <v>39</v>
      </c>
      <c r="C68" s="1" t="s">
        <v>40</v>
      </c>
      <c r="D68" s="28">
        <v>100</v>
      </c>
      <c r="E68" s="63">
        <v>100</v>
      </c>
      <c r="F68" s="63">
        <v>100</v>
      </c>
      <c r="G68" s="63">
        <v>100</v>
      </c>
      <c r="H68" s="63">
        <f t="shared" si="3"/>
        <v>100</v>
      </c>
    </row>
    <row r="71" spans="2:8" x14ac:dyDescent="0.25">
      <c r="B71" s="6"/>
      <c r="C71" s="7" t="s">
        <v>53</v>
      </c>
      <c r="D71" s="7" t="s">
        <v>46</v>
      </c>
      <c r="E71" s="7" t="s">
        <v>47</v>
      </c>
      <c r="F71" s="6" t="s">
        <v>42</v>
      </c>
      <c r="G71" s="7" t="s">
        <v>49</v>
      </c>
      <c r="H71" s="7" t="s">
        <v>50</v>
      </c>
    </row>
    <row r="72" spans="2:8" x14ac:dyDescent="0.25">
      <c r="B72" s="2" t="s">
        <v>41</v>
      </c>
      <c r="C72" s="2" t="s">
        <v>26</v>
      </c>
      <c r="D72" s="119" t="s">
        <v>27</v>
      </c>
      <c r="E72" s="119"/>
      <c r="F72" s="119"/>
      <c r="G72" s="119"/>
      <c r="H72" s="119"/>
    </row>
    <row r="73" spans="2:8" x14ac:dyDescent="0.25">
      <c r="B73" s="1" t="s">
        <v>0</v>
      </c>
      <c r="C73" s="1" t="s">
        <v>1</v>
      </c>
      <c r="D73" s="63">
        <v>6.333333333333333</v>
      </c>
      <c r="E73" s="63">
        <v>5.333333333333333</v>
      </c>
      <c r="F73" s="63">
        <v>3.6666666666666665</v>
      </c>
      <c r="G73" s="63">
        <v>2.666666666666667</v>
      </c>
      <c r="H73" s="63">
        <f>(D73+E73+F73+G73)/4</f>
        <v>4.5</v>
      </c>
    </row>
    <row r="74" spans="2:8" x14ac:dyDescent="0.25">
      <c r="B74" s="1" t="s">
        <v>2</v>
      </c>
      <c r="C74" s="1" t="s">
        <v>3</v>
      </c>
      <c r="D74" s="63">
        <v>5</v>
      </c>
      <c r="E74" s="63">
        <v>3.9999999999999991</v>
      </c>
      <c r="F74" s="63">
        <v>8.6666666666666679</v>
      </c>
      <c r="G74" s="63">
        <v>4</v>
      </c>
      <c r="H74" s="63">
        <f t="shared" ref="H74:H91" si="4">(D74+E74+F74+G74)/4</f>
        <v>5.416666666666667</v>
      </c>
    </row>
    <row r="75" spans="2:8" x14ac:dyDescent="0.25">
      <c r="B75" s="1" t="s">
        <v>4</v>
      </c>
      <c r="C75" s="1" t="s">
        <v>5</v>
      </c>
      <c r="D75" s="63">
        <v>0.66666666666666674</v>
      </c>
      <c r="E75" s="63">
        <v>0</v>
      </c>
      <c r="F75" s="63">
        <v>0.33333333333333337</v>
      </c>
      <c r="G75" s="63">
        <v>0</v>
      </c>
      <c r="H75" s="63">
        <f t="shared" si="4"/>
        <v>0.25</v>
      </c>
    </row>
    <row r="76" spans="2:8" x14ac:dyDescent="0.25">
      <c r="B76" s="1" t="s">
        <v>6</v>
      </c>
      <c r="C76" s="1" t="s">
        <v>28</v>
      </c>
      <c r="D76" s="63">
        <v>8.6666666666666679</v>
      </c>
      <c r="E76" s="63">
        <v>11.666666666666666</v>
      </c>
      <c r="F76" s="63">
        <v>6.666666666666667</v>
      </c>
      <c r="G76" s="63">
        <v>6.666666666666667</v>
      </c>
      <c r="H76" s="63">
        <f t="shared" si="4"/>
        <v>8.4166666666666679</v>
      </c>
    </row>
    <row r="77" spans="2:8" x14ac:dyDescent="0.25">
      <c r="B77" s="1" t="s">
        <v>7</v>
      </c>
      <c r="C77" s="1" t="s">
        <v>29</v>
      </c>
      <c r="D77" s="63">
        <v>6.666666666666667</v>
      </c>
      <c r="E77" s="63">
        <v>7.6666666666666652</v>
      </c>
      <c r="F77" s="63">
        <v>7.6666666666666661</v>
      </c>
      <c r="G77" s="63">
        <v>10.666666666666668</v>
      </c>
      <c r="H77" s="63">
        <f t="shared" si="4"/>
        <v>8.1666666666666679</v>
      </c>
    </row>
    <row r="78" spans="2:8" x14ac:dyDescent="0.25">
      <c r="B78" s="1" t="s">
        <v>8</v>
      </c>
      <c r="C78" s="1" t="s">
        <v>9</v>
      </c>
      <c r="D78" s="63">
        <v>4.3333333333333339</v>
      </c>
      <c r="E78" s="63">
        <v>3.333333333333333</v>
      </c>
      <c r="F78" s="63">
        <v>5</v>
      </c>
      <c r="G78" s="63">
        <v>7.6666666666666661</v>
      </c>
      <c r="H78" s="63">
        <f t="shared" si="4"/>
        <v>5.0833333333333339</v>
      </c>
    </row>
    <row r="79" spans="2:8" x14ac:dyDescent="0.25">
      <c r="B79" s="4" t="s">
        <v>10</v>
      </c>
      <c r="C79" s="4" t="s">
        <v>30</v>
      </c>
      <c r="D79" s="64">
        <f>SUM(D73:D78)</f>
        <v>31.666666666666664</v>
      </c>
      <c r="E79" s="64">
        <f>SUM(E73:E78)</f>
        <v>31.999999999999996</v>
      </c>
      <c r="F79" s="64">
        <f>SUM(F73:F78)</f>
        <v>32</v>
      </c>
      <c r="G79" s="64">
        <f>SUM(G73:G78)</f>
        <v>31.666666666666664</v>
      </c>
      <c r="H79" s="64">
        <f>(D79+E79+F79+G79)/4</f>
        <v>31.833333333333329</v>
      </c>
    </row>
    <row r="80" spans="2:8" x14ac:dyDescent="0.25">
      <c r="B80" s="1" t="s">
        <v>11</v>
      </c>
      <c r="C80" s="1" t="s">
        <v>12</v>
      </c>
      <c r="D80" s="63">
        <v>10</v>
      </c>
      <c r="E80" s="63">
        <v>9.9999999999999982</v>
      </c>
      <c r="F80" s="63">
        <v>10.333333333333334</v>
      </c>
      <c r="G80" s="63">
        <v>10</v>
      </c>
      <c r="H80" s="63">
        <f t="shared" si="4"/>
        <v>10.083333333333334</v>
      </c>
    </row>
    <row r="81" spans="2:8" x14ac:dyDescent="0.25">
      <c r="B81" s="1" t="s">
        <v>13</v>
      </c>
      <c r="C81" s="1" t="s">
        <v>31</v>
      </c>
      <c r="D81" s="63">
        <v>0.33333333333333337</v>
      </c>
      <c r="E81" s="63">
        <v>0.66666666666666663</v>
      </c>
      <c r="F81" s="63">
        <v>0.33333333333333337</v>
      </c>
      <c r="G81" s="63">
        <v>0.33333333333333337</v>
      </c>
      <c r="H81" s="63">
        <f t="shared" si="4"/>
        <v>0.41666666666666674</v>
      </c>
    </row>
    <row r="82" spans="2:8" x14ac:dyDescent="0.25">
      <c r="B82" s="1" t="s">
        <v>15</v>
      </c>
      <c r="C82" s="1" t="s">
        <v>14</v>
      </c>
      <c r="D82" s="63">
        <v>0</v>
      </c>
      <c r="E82" s="63">
        <v>0</v>
      </c>
      <c r="F82" s="63">
        <v>0.33333333333333337</v>
      </c>
      <c r="G82" s="63">
        <v>0.33333333333333337</v>
      </c>
      <c r="H82" s="63">
        <f t="shared" si="4"/>
        <v>0.16666666666666669</v>
      </c>
    </row>
    <row r="83" spans="2:8" x14ac:dyDescent="0.25">
      <c r="B83" s="1" t="s">
        <v>17</v>
      </c>
      <c r="C83" s="1" t="s">
        <v>16</v>
      </c>
      <c r="D83" s="63">
        <v>0</v>
      </c>
      <c r="E83" s="63">
        <v>0.66666666666666663</v>
      </c>
      <c r="F83" s="63">
        <v>0</v>
      </c>
      <c r="G83" s="63">
        <v>0</v>
      </c>
      <c r="H83" s="63">
        <f t="shared" si="4"/>
        <v>0.16666666666666666</v>
      </c>
    </row>
    <row r="84" spans="2:8" x14ac:dyDescent="0.25">
      <c r="B84" s="1" t="s">
        <v>19</v>
      </c>
      <c r="C84" s="1" t="s">
        <v>18</v>
      </c>
      <c r="D84" s="63">
        <v>6.666666666666667</v>
      </c>
      <c r="E84" s="63">
        <v>9.6666666666666661</v>
      </c>
      <c r="F84" s="63">
        <v>10</v>
      </c>
      <c r="G84" s="63">
        <v>8.6666666666666679</v>
      </c>
      <c r="H84" s="63">
        <f t="shared" si="4"/>
        <v>8.75</v>
      </c>
    </row>
    <row r="85" spans="2:8" x14ac:dyDescent="0.25">
      <c r="B85" s="1" t="s">
        <v>20</v>
      </c>
      <c r="C85" s="1" t="s">
        <v>32</v>
      </c>
      <c r="D85" s="63">
        <v>12.666666666666666</v>
      </c>
      <c r="E85" s="63">
        <v>15.999999999999996</v>
      </c>
      <c r="F85" s="63">
        <v>17.666666666666668</v>
      </c>
      <c r="G85" s="63">
        <v>18.333333333333336</v>
      </c>
      <c r="H85" s="63">
        <f t="shared" si="4"/>
        <v>16.166666666666664</v>
      </c>
    </row>
    <row r="86" spans="2:8" x14ac:dyDescent="0.25">
      <c r="B86" s="1" t="s">
        <v>21</v>
      </c>
      <c r="C86" s="1" t="s">
        <v>33</v>
      </c>
      <c r="D86" s="63">
        <v>17.333333333333336</v>
      </c>
      <c r="E86" s="63">
        <v>12.999999999999998</v>
      </c>
      <c r="F86" s="63">
        <v>9.3333333333333339</v>
      </c>
      <c r="G86" s="63">
        <v>12.333333333333332</v>
      </c>
      <c r="H86" s="63">
        <f t="shared" si="4"/>
        <v>13</v>
      </c>
    </row>
    <row r="87" spans="2:8" x14ac:dyDescent="0.25">
      <c r="B87" s="1" t="s">
        <v>22</v>
      </c>
      <c r="C87" s="1" t="s">
        <v>34</v>
      </c>
      <c r="D87" s="63">
        <v>1</v>
      </c>
      <c r="E87" s="63">
        <v>0.33333333333333331</v>
      </c>
      <c r="F87" s="63">
        <v>0.33333333333333337</v>
      </c>
      <c r="G87" s="63">
        <v>0</v>
      </c>
      <c r="H87" s="63">
        <f t="shared" si="4"/>
        <v>0.41666666666666663</v>
      </c>
    </row>
    <row r="88" spans="2:8" x14ac:dyDescent="0.25">
      <c r="B88" s="1" t="s">
        <v>23</v>
      </c>
      <c r="C88" s="1" t="s">
        <v>35</v>
      </c>
      <c r="D88" s="63">
        <v>0</v>
      </c>
      <c r="E88" s="63">
        <v>0.33333333333333331</v>
      </c>
      <c r="F88" s="63">
        <v>0</v>
      </c>
      <c r="G88" s="63">
        <v>0</v>
      </c>
      <c r="H88" s="63">
        <f t="shared" si="4"/>
        <v>8.3333333333333329E-2</v>
      </c>
    </row>
    <row r="89" spans="2:8" x14ac:dyDescent="0.25">
      <c r="B89" s="1" t="s">
        <v>24</v>
      </c>
      <c r="C89" s="1" t="s">
        <v>36</v>
      </c>
      <c r="D89" s="63">
        <v>0.33333333333333337</v>
      </c>
      <c r="E89" s="63">
        <v>0.33333333333333331</v>
      </c>
      <c r="F89" s="63">
        <v>0.33333333333333337</v>
      </c>
      <c r="G89" s="63">
        <v>0.33333333333333337</v>
      </c>
      <c r="H89" s="63">
        <f t="shared" si="4"/>
        <v>0.33333333333333337</v>
      </c>
    </row>
    <row r="90" spans="2:8" x14ac:dyDescent="0.25">
      <c r="B90" s="1" t="s">
        <v>37</v>
      </c>
      <c r="C90" s="1" t="s">
        <v>38</v>
      </c>
      <c r="D90" s="63">
        <v>20</v>
      </c>
      <c r="E90" s="63">
        <v>16.999999999999996</v>
      </c>
      <c r="F90" s="63">
        <v>19.333333333333336</v>
      </c>
      <c r="G90" s="63">
        <v>18.000000000000004</v>
      </c>
      <c r="H90" s="63">
        <f t="shared" si="4"/>
        <v>18.583333333333336</v>
      </c>
    </row>
    <row r="91" spans="2:8" x14ac:dyDescent="0.25">
      <c r="B91" s="1" t="s">
        <v>39</v>
      </c>
      <c r="C91" s="1" t="s">
        <v>40</v>
      </c>
      <c r="D91" s="63">
        <v>100</v>
      </c>
      <c r="E91" s="63">
        <v>100</v>
      </c>
      <c r="F91" s="63">
        <v>100</v>
      </c>
      <c r="G91" s="63">
        <v>100</v>
      </c>
      <c r="H91" s="63">
        <f t="shared" si="4"/>
        <v>100</v>
      </c>
    </row>
    <row r="94" spans="2:8" x14ac:dyDescent="0.25">
      <c r="B94" s="6"/>
      <c r="C94" s="7" t="s">
        <v>54</v>
      </c>
      <c r="D94" s="7" t="s">
        <v>46</v>
      </c>
      <c r="E94" s="7" t="s">
        <v>47</v>
      </c>
      <c r="F94" s="7" t="s">
        <v>42</v>
      </c>
      <c r="G94" s="7" t="s">
        <v>49</v>
      </c>
      <c r="H94" s="7" t="s">
        <v>50</v>
      </c>
    </row>
    <row r="95" spans="2:8" x14ac:dyDescent="0.25">
      <c r="B95" s="2" t="s">
        <v>41</v>
      </c>
      <c r="C95" s="2" t="s">
        <v>26</v>
      </c>
      <c r="D95" s="119" t="s">
        <v>27</v>
      </c>
      <c r="E95" s="119"/>
      <c r="F95" s="119"/>
      <c r="G95" s="119"/>
      <c r="H95" s="119"/>
    </row>
    <row r="96" spans="2:8" x14ac:dyDescent="0.25">
      <c r="B96" s="1" t="s">
        <v>0</v>
      </c>
      <c r="C96" s="1" t="s">
        <v>1</v>
      </c>
      <c r="D96" s="63">
        <v>2</v>
      </c>
      <c r="E96" s="63">
        <v>1.6666666666666667</v>
      </c>
      <c r="F96" s="63">
        <v>2.3333333333333335</v>
      </c>
      <c r="G96" s="63">
        <v>1.6666666666666667</v>
      </c>
      <c r="H96" s="63">
        <f>(D96+E96+F96+G96)/4</f>
        <v>1.9166666666666667</v>
      </c>
    </row>
    <row r="97" spans="2:8" x14ac:dyDescent="0.25">
      <c r="B97" s="1" t="s">
        <v>2</v>
      </c>
      <c r="C97" s="1" t="s">
        <v>3</v>
      </c>
      <c r="D97" s="63">
        <v>4.666666666666667</v>
      </c>
      <c r="E97" s="63">
        <v>5.6666666666666679</v>
      </c>
      <c r="F97" s="63">
        <v>8.6666666666666679</v>
      </c>
      <c r="G97" s="63">
        <v>3.3333333333333335</v>
      </c>
      <c r="H97" s="63">
        <f t="shared" ref="H97:H114" si="5">(D97+E97+F97+G97)/4</f>
        <v>5.5833333333333339</v>
      </c>
    </row>
    <row r="98" spans="2:8" x14ac:dyDescent="0.25">
      <c r="B98" s="1" t="s">
        <v>4</v>
      </c>
      <c r="C98" s="1" t="s">
        <v>5</v>
      </c>
      <c r="D98" s="63">
        <v>0.66666666666666674</v>
      </c>
      <c r="E98" s="63">
        <v>0.33333333333333337</v>
      </c>
      <c r="F98" s="63">
        <v>0</v>
      </c>
      <c r="G98" s="63">
        <v>0</v>
      </c>
      <c r="H98" s="63">
        <f t="shared" si="5"/>
        <v>0.25</v>
      </c>
    </row>
    <row r="99" spans="2:8" x14ac:dyDescent="0.25">
      <c r="B99" s="1" t="s">
        <v>6</v>
      </c>
      <c r="C99" s="1" t="s">
        <v>28</v>
      </c>
      <c r="D99" s="63">
        <v>9.3333333333333339</v>
      </c>
      <c r="E99" s="63">
        <v>11.333333333333336</v>
      </c>
      <c r="F99" s="63">
        <v>4</v>
      </c>
      <c r="G99" s="63">
        <v>5.6666666666666679</v>
      </c>
      <c r="H99" s="63">
        <f t="shared" si="5"/>
        <v>7.5833333333333348</v>
      </c>
    </row>
    <row r="100" spans="2:8" x14ac:dyDescent="0.25">
      <c r="B100" s="1" t="s">
        <v>7</v>
      </c>
      <c r="C100" s="1" t="s">
        <v>29</v>
      </c>
      <c r="D100" s="63">
        <v>7.6666666666666661</v>
      </c>
      <c r="E100" s="63">
        <v>8.6666666666666679</v>
      </c>
      <c r="F100" s="63">
        <v>8</v>
      </c>
      <c r="G100" s="63">
        <v>11.666666666666668</v>
      </c>
      <c r="H100" s="63">
        <f t="shared" si="5"/>
        <v>9</v>
      </c>
    </row>
    <row r="101" spans="2:8" x14ac:dyDescent="0.25">
      <c r="B101" s="1" t="s">
        <v>8</v>
      </c>
      <c r="C101" s="1" t="s">
        <v>9</v>
      </c>
      <c r="D101" s="63">
        <v>7.6666666666666661</v>
      </c>
      <c r="E101" s="63">
        <v>4</v>
      </c>
      <c r="F101" s="63">
        <v>8.6666666666666679</v>
      </c>
      <c r="G101" s="63">
        <v>9.6666666666666679</v>
      </c>
      <c r="H101" s="63">
        <f t="shared" si="5"/>
        <v>7.5000000000000009</v>
      </c>
    </row>
    <row r="102" spans="2:8" x14ac:dyDescent="0.25">
      <c r="B102" s="4" t="s">
        <v>10</v>
      </c>
      <c r="C102" s="4" t="s">
        <v>30</v>
      </c>
      <c r="D102" s="64">
        <f>SUM(D96:D101)</f>
        <v>32</v>
      </c>
      <c r="E102" s="64">
        <f>SUM(E96:E101)</f>
        <v>31.666666666666671</v>
      </c>
      <c r="F102" s="64">
        <f>SUM(F96:F101)</f>
        <v>31.666666666666668</v>
      </c>
      <c r="G102" s="64">
        <f>SUM(G96:G101)</f>
        <v>32</v>
      </c>
      <c r="H102" s="64">
        <f>(D102+E102+F102+G102)/4</f>
        <v>31.833333333333336</v>
      </c>
    </row>
    <row r="103" spans="2:8" x14ac:dyDescent="0.25">
      <c r="B103" s="1" t="s">
        <v>11</v>
      </c>
      <c r="C103" s="1" t="s">
        <v>12</v>
      </c>
      <c r="D103" s="63">
        <v>12</v>
      </c>
      <c r="E103" s="63">
        <v>9.6666666666666679</v>
      </c>
      <c r="F103" s="63">
        <v>8.3333333333333339</v>
      </c>
      <c r="G103" s="63">
        <v>8</v>
      </c>
      <c r="H103" s="63">
        <f t="shared" si="5"/>
        <v>9.5</v>
      </c>
    </row>
    <row r="104" spans="2:8" x14ac:dyDescent="0.25">
      <c r="B104" s="1" t="s">
        <v>13</v>
      </c>
      <c r="C104" s="1" t="s">
        <v>31</v>
      </c>
      <c r="D104" s="63">
        <v>0</v>
      </c>
      <c r="E104" s="63">
        <v>0.33333333333333337</v>
      </c>
      <c r="F104" s="63">
        <v>0.66666666666666674</v>
      </c>
      <c r="G104" s="63">
        <v>0.33333333333333337</v>
      </c>
      <c r="H104" s="63">
        <f t="shared" si="5"/>
        <v>0.33333333333333337</v>
      </c>
    </row>
    <row r="105" spans="2:8" x14ac:dyDescent="0.25">
      <c r="B105" s="1" t="s">
        <v>15</v>
      </c>
      <c r="C105" s="1" t="s">
        <v>14</v>
      </c>
      <c r="D105" s="63">
        <v>0</v>
      </c>
      <c r="E105" s="63">
        <v>0</v>
      </c>
      <c r="F105" s="63">
        <v>0.33333333333333337</v>
      </c>
      <c r="G105" s="63">
        <v>0.33333333333333337</v>
      </c>
      <c r="H105" s="63">
        <f t="shared" si="5"/>
        <v>0.16666666666666669</v>
      </c>
    </row>
    <row r="106" spans="2:8" x14ac:dyDescent="0.25">
      <c r="B106" s="1" t="s">
        <v>17</v>
      </c>
      <c r="C106" s="1" t="s">
        <v>16</v>
      </c>
      <c r="D106" s="63">
        <v>0.33333333333333337</v>
      </c>
      <c r="E106" s="63">
        <v>0</v>
      </c>
      <c r="F106" s="63">
        <v>0.33333333333333337</v>
      </c>
      <c r="G106" s="63">
        <v>0</v>
      </c>
      <c r="H106" s="63">
        <f t="shared" si="5"/>
        <v>0.16666666666666669</v>
      </c>
    </row>
    <row r="107" spans="2:8" x14ac:dyDescent="0.25">
      <c r="B107" s="1" t="s">
        <v>19</v>
      </c>
      <c r="C107" s="1" t="s">
        <v>18</v>
      </c>
      <c r="D107" s="63">
        <v>6</v>
      </c>
      <c r="E107" s="63">
        <v>8.3333333333333339</v>
      </c>
      <c r="F107" s="63">
        <v>12</v>
      </c>
      <c r="G107" s="63">
        <v>9.6666666666666679</v>
      </c>
      <c r="H107" s="63">
        <f t="shared" si="5"/>
        <v>9</v>
      </c>
    </row>
    <row r="108" spans="2:8" x14ac:dyDescent="0.25">
      <c r="B108" s="1" t="s">
        <v>20</v>
      </c>
      <c r="C108" s="1" t="s">
        <v>32</v>
      </c>
      <c r="D108" s="63">
        <v>9.0000000000000018</v>
      </c>
      <c r="E108" s="63">
        <v>13</v>
      </c>
      <c r="F108" s="63">
        <v>18.666666666666668</v>
      </c>
      <c r="G108" s="63">
        <v>19.666666666666664</v>
      </c>
      <c r="H108" s="63">
        <f t="shared" si="5"/>
        <v>15.083333333333334</v>
      </c>
    </row>
    <row r="109" spans="2:8" x14ac:dyDescent="0.25">
      <c r="B109" s="1" t="s">
        <v>21</v>
      </c>
      <c r="C109" s="1" t="s">
        <v>33</v>
      </c>
      <c r="D109" s="63">
        <v>19.666666666666664</v>
      </c>
      <c r="E109" s="63">
        <v>18.333333333333336</v>
      </c>
      <c r="F109" s="63">
        <v>9.3333333333333339</v>
      </c>
      <c r="G109" s="63">
        <v>10.333333333333334</v>
      </c>
      <c r="H109" s="63">
        <f t="shared" si="5"/>
        <v>14.416666666666668</v>
      </c>
    </row>
    <row r="110" spans="2:8" x14ac:dyDescent="0.25">
      <c r="B110" s="1" t="s">
        <v>22</v>
      </c>
      <c r="C110" s="1" t="s">
        <v>34</v>
      </c>
      <c r="D110" s="63">
        <v>1</v>
      </c>
      <c r="E110" s="63">
        <v>0.66666666666666674</v>
      </c>
      <c r="F110" s="63">
        <v>0.66666666666666674</v>
      </c>
      <c r="G110" s="63">
        <v>0</v>
      </c>
      <c r="H110" s="63">
        <f t="shared" si="5"/>
        <v>0.58333333333333337</v>
      </c>
    </row>
    <row r="111" spans="2:8" x14ac:dyDescent="0.25">
      <c r="B111" s="1" t="s">
        <v>23</v>
      </c>
      <c r="C111" s="1" t="s">
        <v>35</v>
      </c>
      <c r="D111" s="63">
        <v>0</v>
      </c>
      <c r="E111" s="63">
        <v>0</v>
      </c>
      <c r="F111" s="63">
        <v>0</v>
      </c>
      <c r="G111" s="63">
        <v>0</v>
      </c>
      <c r="H111" s="63">
        <f t="shared" si="5"/>
        <v>0</v>
      </c>
    </row>
    <row r="112" spans="2:8" x14ac:dyDescent="0.25">
      <c r="B112" s="1" t="s">
        <v>24</v>
      </c>
      <c r="C112" s="1" t="s">
        <v>36</v>
      </c>
      <c r="D112" s="63">
        <v>0.33333333333333337</v>
      </c>
      <c r="E112" s="63">
        <v>0.33333333333333337</v>
      </c>
      <c r="F112" s="63">
        <v>0</v>
      </c>
      <c r="G112" s="63">
        <v>0.33333333333333337</v>
      </c>
      <c r="H112" s="63">
        <f t="shared" si="5"/>
        <v>0.25</v>
      </c>
    </row>
    <row r="113" spans="2:8" x14ac:dyDescent="0.25">
      <c r="B113" s="1" t="s">
        <v>37</v>
      </c>
      <c r="C113" s="1" t="s">
        <v>38</v>
      </c>
      <c r="D113" s="63">
        <v>19.666666666666664</v>
      </c>
      <c r="E113" s="63">
        <v>17.666666666666668</v>
      </c>
      <c r="F113" s="63">
        <v>18.000000000000004</v>
      </c>
      <c r="G113" s="63">
        <v>19.333333333333336</v>
      </c>
      <c r="H113" s="63">
        <f t="shared" si="5"/>
        <v>18.666666666666664</v>
      </c>
    </row>
    <row r="114" spans="2:8" x14ac:dyDescent="0.25">
      <c r="B114" s="1" t="s">
        <v>39</v>
      </c>
      <c r="C114" s="1" t="s">
        <v>40</v>
      </c>
      <c r="D114" s="63">
        <v>100</v>
      </c>
      <c r="E114" s="63">
        <v>100</v>
      </c>
      <c r="F114" s="63">
        <v>100</v>
      </c>
      <c r="G114" s="63">
        <v>100</v>
      </c>
      <c r="H114" s="63">
        <f t="shared" si="5"/>
        <v>100</v>
      </c>
    </row>
  </sheetData>
  <mergeCells count="6">
    <mergeCell ref="D26:H26"/>
    <mergeCell ref="D49:H49"/>
    <mergeCell ref="D72:H72"/>
    <mergeCell ref="D95:H95"/>
    <mergeCell ref="B1:H1"/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LIETUVA_2018</vt:lpstr>
      <vt:lpstr>Vilniaus apskritis</vt:lpstr>
      <vt:lpstr>Kauno apskritis  </vt:lpstr>
      <vt:lpstr>Klaipėdos apskritis</vt:lpstr>
      <vt:lpstr>Panevėžio apskritis</vt:lpstr>
      <vt:lpstr>Šiaulių apskritis </vt:lpstr>
      <vt:lpstr>Marijampolės apskritis</vt:lpstr>
      <vt:lpstr>Alytaus apskritis</vt:lpstr>
      <vt:lpstr>Taurages apskritis</vt:lpstr>
      <vt:lpstr>Utenos apskritis</vt:lpstr>
      <vt:lpstr>Telšių apskritis</vt:lpstr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Stulgytė</dc:creator>
  <cp:lastModifiedBy>Ieva Stulgytė</cp:lastModifiedBy>
  <dcterms:created xsi:type="dcterms:W3CDTF">2016-11-07T11:34:37Z</dcterms:created>
  <dcterms:modified xsi:type="dcterms:W3CDTF">2019-04-02T05:59:10Z</dcterms:modified>
</cp:coreProperties>
</file>